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1\90_KYOUYU\■検査⇔契約係\R7年度（2025）\2025-08-13　HP更新(部分検査様式・請求書の修正)\koujisyorui_youshiki_r704_03\03_施工中\"/>
    </mc:Choice>
  </mc:AlternateContent>
  <bookViews>
    <workbookView xWindow="0" yWindow="0" windowWidth="28800" windowHeight="12336"/>
  </bookViews>
  <sheets>
    <sheet name="書類の流れ" sheetId="1" r:id="rId1"/>
    <sheet name="入力シート" sheetId="2" r:id="rId2"/>
    <sheet name="【18号】検査願" sheetId="3" r:id="rId3"/>
  </sheets>
  <definedNames>
    <definedName name="_xlnm.Print_Area" localSheetId="2">【18号】検査願!$A$1:$AY$53</definedName>
    <definedName name="_xlnm.Print_Area" localSheetId="0">書類の流れ!$A$1:$L$25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3" i="3" l="1"/>
  <c r="P53" i="3"/>
  <c r="X52" i="3"/>
  <c r="P52" i="3"/>
  <c r="P51" i="3"/>
  <c r="X43" i="3"/>
  <c r="X41" i="3"/>
  <c r="X40" i="3"/>
  <c r="T39" i="3"/>
  <c r="AE38" i="3"/>
  <c r="Z38" i="3"/>
  <c r="U38" i="3"/>
  <c r="R38" i="3"/>
  <c r="AM37" i="3"/>
  <c r="Z37" i="3"/>
  <c r="U37" i="3"/>
  <c r="R37" i="3"/>
  <c r="D37" i="3"/>
  <c r="AE36" i="3"/>
  <c r="Z36" i="3"/>
  <c r="U36" i="3"/>
  <c r="R36" i="3"/>
  <c r="O35" i="3"/>
  <c r="AA34" i="3"/>
  <c r="T34" i="3"/>
  <c r="O34" i="3"/>
  <c r="D34" i="3"/>
  <c r="R33" i="3"/>
  <c r="D33" i="3"/>
  <c r="X27" i="3"/>
  <c r="AC25" i="3"/>
  <c r="AC23" i="3"/>
  <c r="F20" i="3"/>
  <c r="AT16" i="3"/>
  <c r="AP16" i="3"/>
  <c r="AI16" i="3"/>
  <c r="AQ13" i="3"/>
  <c r="R13" i="3"/>
  <c r="K13" i="3"/>
  <c r="B13" i="3"/>
  <c r="C11" i="3"/>
  <c r="O10" i="3"/>
  <c r="K10" i="3"/>
  <c r="C10" i="3"/>
  <c r="S9" i="3"/>
  <c r="G9" i="3"/>
  <c r="C9" i="3"/>
  <c r="AO3" i="3"/>
  <c r="AJ3" i="3"/>
  <c r="AE3" i="3"/>
  <c r="Y3" i="3"/>
  <c r="N3" i="3"/>
  <c r="B3" i="3"/>
  <c r="CQ2" i="3"/>
  <c r="CG2" i="3"/>
  <c r="AT2" i="3"/>
  <c r="Y2" i="3"/>
  <c r="S2" i="3"/>
  <c r="B2" i="3"/>
  <c r="D88" i="2"/>
  <c r="D72" i="2"/>
  <c r="D71" i="2"/>
  <c r="D70" i="2"/>
  <c r="E70" i="2" s="1"/>
  <c r="E68" i="2"/>
  <c r="D64" i="2"/>
  <c r="D63" i="2"/>
  <c r="D62" i="2"/>
  <c r="D60" i="2"/>
  <c r="D59" i="2"/>
  <c r="D58" i="2"/>
  <c r="AL16" i="3" s="1"/>
  <c r="E56" i="2"/>
  <c r="F52" i="2"/>
  <c r="E52" i="2"/>
  <c r="E50" i="2"/>
  <c r="E46" i="2"/>
  <c r="D46" i="2"/>
  <c r="AE37" i="3" s="1"/>
  <c r="E42" i="2"/>
  <c r="D24" i="2"/>
  <c r="D23" i="2"/>
  <c r="D22" i="2"/>
  <c r="G10" i="3" l="1"/>
</calcChain>
</file>

<file path=xl/comments1.xml><?xml version="1.0" encoding="utf-8"?>
<comments xmlns="http://schemas.openxmlformats.org/spreadsheetml/2006/main">
  <authors>
    <author>森部　聡子</author>
    <author>平山　直人</author>
  </authors>
  <commentList>
    <comment ref="D5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計算式が入っていないので必ず入力してください。</t>
        </r>
      </text>
    </comment>
    <comment ref="B6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しゅん工（完了）届受領日から
既済：１４日以内（土日含む）
それ以外：速やかに</t>
        </r>
      </text>
    </comment>
  </commentList>
</comments>
</file>

<file path=xl/sharedStrings.xml><?xml version="1.0" encoding="utf-8"?>
<sst xmlns="http://schemas.openxmlformats.org/spreadsheetml/2006/main" count="361" uniqueCount="210">
  <si>
    <t>●既済部分検査時の書類の流れ</t>
    <rPh sb="1" eb="3">
      <t>キサイ</t>
    </rPh>
    <rPh sb="3" eb="5">
      <t>ブブン</t>
    </rPh>
    <rPh sb="5" eb="7">
      <t>ケンサ</t>
    </rPh>
    <rPh sb="7" eb="8">
      <t>ジ</t>
    </rPh>
    <rPh sb="9" eb="11">
      <t>ショルイ</t>
    </rPh>
    <rPh sb="12" eb="13">
      <t>ナガ</t>
    </rPh>
    <phoneticPr fontId="4"/>
  </si>
  <si>
    <t>2025-03-31　企画部検査職</t>
    <rPh sb="11" eb="14">
      <t>キカクブ</t>
    </rPh>
    <rPh sb="14" eb="17">
      <t>ケンサショク</t>
    </rPh>
    <phoneticPr fontId="4"/>
  </si>
  <si>
    <t>№</t>
    <phoneticPr fontId="4"/>
  </si>
  <si>
    <t>書類名</t>
    <rPh sb="0" eb="2">
      <t>ショルイ</t>
    </rPh>
    <rPh sb="2" eb="3">
      <t>メイ</t>
    </rPh>
    <phoneticPr fontId="4"/>
  </si>
  <si>
    <t>時期</t>
    <rPh sb="0" eb="2">
      <t>ジキ</t>
    </rPh>
    <phoneticPr fontId="4"/>
  </si>
  <si>
    <t>流れ</t>
    <rPh sb="0" eb="1">
      <t>ナガ</t>
    </rPh>
    <phoneticPr fontId="4"/>
  </si>
  <si>
    <t>受注者</t>
    <rPh sb="0" eb="3">
      <t>ジュチュウシャ</t>
    </rPh>
    <phoneticPr fontId="4"/>
  </si>
  <si>
    <t>監督課</t>
    <rPh sb="0" eb="3">
      <t>カントクカ</t>
    </rPh>
    <phoneticPr fontId="4"/>
  </si>
  <si>
    <t>財務課</t>
    <rPh sb="0" eb="3">
      <t>ザイムカ</t>
    </rPh>
    <phoneticPr fontId="4"/>
  </si>
  <si>
    <t>検査員</t>
    <rPh sb="0" eb="3">
      <t>ケンサイン</t>
    </rPh>
    <phoneticPr fontId="4"/>
  </si>
  <si>
    <t>受注者
送付</t>
    <rPh sb="0" eb="3">
      <t>ジュチュウシャ</t>
    </rPh>
    <rPh sb="4" eb="6">
      <t>ソウフ</t>
    </rPh>
    <phoneticPr fontId="4"/>
  </si>
  <si>
    <t>財務課
設計書</t>
    <rPh sb="0" eb="3">
      <t>ザイムカ</t>
    </rPh>
    <rPh sb="4" eb="7">
      <t>セッケイショ</t>
    </rPh>
    <phoneticPr fontId="4"/>
  </si>
  <si>
    <t>監督課
事跡</t>
    <rPh sb="0" eb="3">
      <t>カントクカ</t>
    </rPh>
    <rPh sb="4" eb="6">
      <t>ジセキ</t>
    </rPh>
    <phoneticPr fontId="4"/>
  </si>
  <si>
    <t>様式
第18号</t>
    <phoneticPr fontId="4"/>
  </si>
  <si>
    <t>検査願</t>
    <rPh sb="0" eb="3">
      <t>ケンサネガイ</t>
    </rPh>
    <phoneticPr fontId="4"/>
  </si>
  <si>
    <t>検査前</t>
    <rPh sb="0" eb="3">
      <t>ケンサマエ</t>
    </rPh>
    <phoneticPr fontId="4"/>
  </si>
  <si>
    <t>受注者→監督課→財務課</t>
    <rPh sb="0" eb="3">
      <t>ジュチュウシャ</t>
    </rPh>
    <rPh sb="4" eb="7">
      <t>カントクカ</t>
    </rPh>
    <rPh sb="8" eb="11">
      <t>ザイムカ</t>
    </rPh>
    <phoneticPr fontId="4"/>
  </si>
  <si>
    <t>①提出</t>
    <rPh sb="1" eb="3">
      <t>テイシュツ</t>
    </rPh>
    <phoneticPr fontId="4"/>
  </si>
  <si>
    <t>②総括監督員決裁</t>
    <rPh sb="1" eb="6">
      <t>ソウカツカントクイン</t>
    </rPh>
    <rPh sb="6" eb="8">
      <t>ケッサイ</t>
    </rPh>
    <phoneticPr fontId="4"/>
  </si>
  <si>
    <t>③部長決裁</t>
    <rPh sb="1" eb="3">
      <t>ブチョウ</t>
    </rPh>
    <rPh sb="3" eb="5">
      <t>ケッサイ</t>
    </rPh>
    <phoneticPr fontId="4"/>
  </si>
  <si>
    <t>－</t>
  </si>
  <si>
    <t>原本</t>
    <rPh sb="0" eb="2">
      <t>ゲンポン</t>
    </rPh>
    <phoneticPr fontId="4"/>
  </si>
  <si>
    <t>コピー</t>
    <phoneticPr fontId="4"/>
  </si>
  <si>
    <t>様式
第17号</t>
    <rPh sb="0" eb="2">
      <t>ヨウシキ</t>
    </rPh>
    <rPh sb="3" eb="4">
      <t>ダイ</t>
    </rPh>
    <rPh sb="6" eb="7">
      <t>ゴウ</t>
    </rPh>
    <phoneticPr fontId="4"/>
  </si>
  <si>
    <t>検査員任命書</t>
    <rPh sb="0" eb="3">
      <t>ケンサイン</t>
    </rPh>
    <rPh sb="3" eb="6">
      <t>ニンメイショ</t>
    </rPh>
    <phoneticPr fontId="4"/>
  </si>
  <si>
    <t>財務課→検査員→監督課</t>
    <rPh sb="0" eb="2">
      <t>ザイム</t>
    </rPh>
    <rPh sb="2" eb="3">
      <t>カ</t>
    </rPh>
    <rPh sb="4" eb="7">
      <t>ケンサイン</t>
    </rPh>
    <rPh sb="8" eb="11">
      <t>カントクカ</t>
    </rPh>
    <phoneticPr fontId="4"/>
  </si>
  <si>
    <t>③検査後は監督課の事跡に保管</t>
    <rPh sb="1" eb="4">
      <t>ケンサゴ</t>
    </rPh>
    <rPh sb="5" eb="8">
      <t>カントクカ</t>
    </rPh>
    <rPh sb="9" eb="11">
      <t>ジセキ</t>
    </rPh>
    <rPh sb="12" eb="14">
      <t>ホカン</t>
    </rPh>
    <phoneticPr fontId="4"/>
  </si>
  <si>
    <t>①部長決裁後発行、検査員へ</t>
    <phoneticPr fontId="4"/>
  </si>
  <si>
    <t>②原則検査時に携帯</t>
    <rPh sb="1" eb="3">
      <t>ゲンソク</t>
    </rPh>
    <rPh sb="3" eb="6">
      <t>ケンサジ</t>
    </rPh>
    <rPh sb="7" eb="9">
      <t>ケイタイ</t>
    </rPh>
    <phoneticPr fontId="4"/>
  </si>
  <si>
    <t>－</t>
    <phoneticPr fontId="4"/>
  </si>
  <si>
    <t>紙面</t>
    <rPh sb="0" eb="2">
      <t>シメン</t>
    </rPh>
    <phoneticPr fontId="4"/>
  </si>
  <si>
    <t>請求書</t>
    <phoneticPr fontId="4"/>
  </si>
  <si>
    <t>②契約係へ書類精度を確認、提出</t>
    <rPh sb="1" eb="3">
      <t>ケイヤク</t>
    </rPh>
    <rPh sb="3" eb="4">
      <t>カカリ</t>
    </rPh>
    <rPh sb="5" eb="7">
      <t>ショルイ</t>
    </rPh>
    <rPh sb="7" eb="9">
      <t>セイド</t>
    </rPh>
    <rPh sb="10" eb="12">
      <t>カクニン</t>
    </rPh>
    <rPh sb="13" eb="15">
      <t>テイシュツ</t>
    </rPh>
    <phoneticPr fontId="4"/>
  </si>
  <si>
    <t>③支払決定書･命令書起案（原本保管出納係）</t>
    <rPh sb="1" eb="3">
      <t>シハラ</t>
    </rPh>
    <rPh sb="3" eb="5">
      <t>ケッテイ</t>
    </rPh>
    <rPh sb="5" eb="6">
      <t>ショ</t>
    </rPh>
    <rPh sb="7" eb="9">
      <t>メイレイ</t>
    </rPh>
    <rPh sb="9" eb="10">
      <t>ショ</t>
    </rPh>
    <rPh sb="10" eb="12">
      <t>キアン</t>
    </rPh>
    <rPh sb="13" eb="15">
      <t>ゲンポン</t>
    </rPh>
    <rPh sb="15" eb="17">
      <t>ホカン</t>
    </rPh>
    <rPh sb="17" eb="19">
      <t>スイトウ</t>
    </rPh>
    <rPh sb="19" eb="20">
      <t>カカリ</t>
    </rPh>
    <phoneticPr fontId="4"/>
  </si>
  <si>
    <t>様式
第19号</t>
    <rPh sb="6" eb="7">
      <t>ゴウ</t>
    </rPh>
    <phoneticPr fontId="4"/>
  </si>
  <si>
    <t>検査調書</t>
    <phoneticPr fontId="4"/>
  </si>
  <si>
    <t>検査後</t>
    <rPh sb="0" eb="3">
      <t>ケンサゴ</t>
    </rPh>
    <phoneticPr fontId="4"/>
  </si>
  <si>
    <t>検査員→監督課→財務課</t>
    <rPh sb="4" eb="7">
      <t>カントクカ</t>
    </rPh>
    <rPh sb="8" eb="11">
      <t>ザイムカ</t>
    </rPh>
    <phoneticPr fontId="4"/>
  </si>
  <si>
    <t>②部所長決裁</t>
    <rPh sb="1" eb="6">
      <t>ブショチョウケッサイ</t>
    </rPh>
    <phoneticPr fontId="4"/>
  </si>
  <si>
    <t>③課長決裁</t>
    <rPh sb="1" eb="5">
      <t>カチョウケッサイ</t>
    </rPh>
    <phoneticPr fontId="4"/>
  </si>
  <si>
    <t>①押印</t>
    <rPh sb="1" eb="3">
      <t>オウイン</t>
    </rPh>
    <phoneticPr fontId="4"/>
  </si>
  <si>
    <t>様式
第20号</t>
    <phoneticPr fontId="4"/>
  </si>
  <si>
    <t>検査結果通知書</t>
    <rPh sb="0" eb="4">
      <t>ケンサケッカ</t>
    </rPh>
    <phoneticPr fontId="4"/>
  </si>
  <si>
    <t>財務課→受注者</t>
    <rPh sb="0" eb="3">
      <t>ザイムカ</t>
    </rPh>
    <rPh sb="4" eb="7">
      <t>ジュチュウシャ</t>
    </rPh>
    <phoneticPr fontId="4"/>
  </si>
  <si>
    <t>②受領</t>
    <rPh sb="1" eb="3">
      <t>ジュリョウ</t>
    </rPh>
    <phoneticPr fontId="4"/>
  </si>
  <si>
    <t>①受注者へ郵送</t>
    <rPh sb="1" eb="4">
      <t>ジュチュウシャ</t>
    </rPh>
    <rPh sb="5" eb="7">
      <t>ユウソウ</t>
    </rPh>
    <phoneticPr fontId="4"/>
  </si>
  <si>
    <t>№1，2，3，4，5：【既済・定期・業務】検査書類一式R704改定用.xlsx</t>
    <phoneticPr fontId="4"/>
  </si>
  <si>
    <r>
      <t>　支出決定書・支出命令書の</t>
    </r>
    <r>
      <rPr>
        <u/>
        <sz val="10"/>
        <color theme="1"/>
        <rFont val="BIZ UDゴシック"/>
        <family val="3"/>
        <charset val="128"/>
      </rPr>
      <t>事務手続きは財務課契約係</t>
    </r>
    <rPh sb="1" eb="3">
      <t>シシュツ</t>
    </rPh>
    <rPh sb="3" eb="5">
      <t>ケッテイ</t>
    </rPh>
    <rPh sb="5" eb="6">
      <t>ショ</t>
    </rPh>
    <rPh sb="7" eb="9">
      <t>シシュツ</t>
    </rPh>
    <rPh sb="9" eb="12">
      <t>メイレイショ</t>
    </rPh>
    <rPh sb="13" eb="17">
      <t>ジムテツヅ</t>
    </rPh>
    <rPh sb="19" eb="25">
      <t>ザイムカケイヤクカカリ</t>
    </rPh>
    <phoneticPr fontId="4"/>
  </si>
  <si>
    <t>※</t>
    <phoneticPr fontId="4"/>
  </si>
  <si>
    <t>作成後は調査役（検査）、財務課契約係へデータ及び印刷したものを提出すること</t>
    <rPh sb="0" eb="3">
      <t>サクセイゴ</t>
    </rPh>
    <rPh sb="4" eb="7">
      <t>チョウサヤク</t>
    </rPh>
    <rPh sb="8" eb="10">
      <t>ケンサ</t>
    </rPh>
    <rPh sb="12" eb="18">
      <t>ザイムカケイヤクカカリ</t>
    </rPh>
    <rPh sb="22" eb="23">
      <t>オヨ</t>
    </rPh>
    <rPh sb="24" eb="26">
      <t>インサツ</t>
    </rPh>
    <rPh sb="31" eb="33">
      <t>テイシュツ</t>
    </rPh>
    <phoneticPr fontId="4"/>
  </si>
  <si>
    <t>※原本とは押印がある書類</t>
    <rPh sb="1" eb="3">
      <t>ゲンポン</t>
    </rPh>
    <rPh sb="5" eb="7">
      <t>オウイン</t>
    </rPh>
    <rPh sb="10" eb="12">
      <t>ショルイ</t>
    </rPh>
    <phoneticPr fontId="4"/>
  </si>
  <si>
    <t>●定期検査・実施業務部分検査時の書類の流れ</t>
    <rPh sb="1" eb="3">
      <t>テイキ</t>
    </rPh>
    <rPh sb="3" eb="5">
      <t>ケンサ</t>
    </rPh>
    <rPh sb="6" eb="8">
      <t>ジッシ</t>
    </rPh>
    <rPh sb="8" eb="10">
      <t>ギョウム</t>
    </rPh>
    <rPh sb="10" eb="12">
      <t>ブブン</t>
    </rPh>
    <rPh sb="12" eb="14">
      <t>ケンサ</t>
    </rPh>
    <rPh sb="14" eb="15">
      <t>ジ</t>
    </rPh>
    <rPh sb="16" eb="18">
      <t>ショルイ</t>
    </rPh>
    <rPh sb="19" eb="20">
      <t>ナガ</t>
    </rPh>
    <phoneticPr fontId="4"/>
  </si>
  <si>
    <t>原本(検査員任命･変更)</t>
    <rPh sb="0" eb="2">
      <t>ゲンポン</t>
    </rPh>
    <rPh sb="3" eb="6">
      <t>ケンサイン</t>
    </rPh>
    <rPh sb="6" eb="8">
      <t>ニンメイ</t>
    </rPh>
    <rPh sb="9" eb="11">
      <t>ヘンコウ</t>
    </rPh>
    <phoneticPr fontId="4"/>
  </si>
  <si>
    <t>コピー
原本(左記以外)</t>
    <rPh sb="4" eb="6">
      <t>ゲンポン</t>
    </rPh>
    <rPh sb="7" eb="11">
      <t>サキイガイ</t>
    </rPh>
    <phoneticPr fontId="4"/>
  </si>
  <si>
    <t>①部長決裁後発行、検査員へ(初回,変更時)</t>
    <rPh sb="14" eb="16">
      <t>ショカイ</t>
    </rPh>
    <rPh sb="17" eb="20">
      <t>ヘンコウジ</t>
    </rPh>
    <phoneticPr fontId="4"/>
  </si>
  <si>
    <t>受注者→監督課→財務課（出納係）</t>
    <rPh sb="0" eb="3">
      <t>ジュチュウシャ</t>
    </rPh>
    <rPh sb="4" eb="7">
      <t>カントクカ</t>
    </rPh>
    <rPh sb="8" eb="11">
      <t>ザイムカ</t>
    </rPh>
    <rPh sb="12" eb="15">
      <t>スイトウカカリ</t>
    </rPh>
    <phoneticPr fontId="4"/>
  </si>
  <si>
    <t>②支出決定書･命令書起案</t>
    <rPh sb="1" eb="3">
      <t>シシュツ</t>
    </rPh>
    <rPh sb="3" eb="5">
      <t>ケッテイ</t>
    </rPh>
    <rPh sb="5" eb="6">
      <t>ショ</t>
    </rPh>
    <rPh sb="7" eb="9">
      <t>メイレイ</t>
    </rPh>
    <rPh sb="9" eb="10">
      <t>ショ</t>
    </rPh>
    <rPh sb="10" eb="12">
      <t>キアン</t>
    </rPh>
    <phoneticPr fontId="4"/>
  </si>
  <si>
    <t>原本保管出納係</t>
    <rPh sb="0" eb="2">
      <t>ゲンポン</t>
    </rPh>
    <rPh sb="2" eb="4">
      <t>ホカン</t>
    </rPh>
    <rPh sb="4" eb="6">
      <t>スイトウ</t>
    </rPh>
    <rPh sb="6" eb="7">
      <t>カカリ</t>
    </rPh>
    <phoneticPr fontId="4"/>
  </si>
  <si>
    <t>検査員→監督課→受注者</t>
    <rPh sb="4" eb="7">
      <t>カントクカ</t>
    </rPh>
    <rPh sb="8" eb="11">
      <t>ジュチュウシャ</t>
    </rPh>
    <phoneticPr fontId="4"/>
  </si>
  <si>
    <t>監督課→受注者</t>
    <rPh sb="0" eb="3">
      <t>カントクカ</t>
    </rPh>
    <rPh sb="4" eb="7">
      <t>ジュチュウシャ</t>
    </rPh>
    <phoneticPr fontId="4"/>
  </si>
  <si>
    <t>①受注者へ手交</t>
    <rPh sb="1" eb="4">
      <t>ジュチュウシャ</t>
    </rPh>
    <rPh sb="5" eb="7">
      <t>シュコウ</t>
    </rPh>
    <phoneticPr fontId="4"/>
  </si>
  <si>
    <r>
      <t>　支出決定書・支出命令書の</t>
    </r>
    <r>
      <rPr>
        <u/>
        <sz val="10"/>
        <color theme="1"/>
        <rFont val="BIZ UDゴシック"/>
        <family val="3"/>
        <charset val="128"/>
      </rPr>
      <t>事務手続きは監督課</t>
    </r>
    <r>
      <rPr>
        <sz val="10"/>
        <color theme="1"/>
        <rFont val="BIZ UDゴシック"/>
        <family val="3"/>
        <charset val="128"/>
      </rPr>
      <t>　※情報管理係とシステム改修について調整中</t>
    </r>
    <rPh sb="1" eb="3">
      <t>シシュツ</t>
    </rPh>
    <rPh sb="3" eb="5">
      <t>ケッテイ</t>
    </rPh>
    <rPh sb="5" eb="6">
      <t>ショ</t>
    </rPh>
    <rPh sb="7" eb="9">
      <t>シシュツ</t>
    </rPh>
    <rPh sb="9" eb="12">
      <t>メイレイショ</t>
    </rPh>
    <rPh sb="13" eb="17">
      <t>ジムテツヅ</t>
    </rPh>
    <rPh sb="19" eb="22">
      <t>カントクカ</t>
    </rPh>
    <rPh sb="24" eb="29">
      <t>ジョウホウカンリカカリ</t>
    </rPh>
    <rPh sb="34" eb="36">
      <t>カイシュウ</t>
    </rPh>
    <rPh sb="40" eb="42">
      <t>チョウセイ</t>
    </rPh>
    <rPh sb="42" eb="43">
      <t>チュウ</t>
    </rPh>
    <phoneticPr fontId="4"/>
  </si>
  <si>
    <t>作成後は財務課契約係へ印刷したものを提出すること</t>
    <rPh sb="0" eb="3">
      <t>サクセイゴ</t>
    </rPh>
    <rPh sb="4" eb="10">
      <t>ザイムカケイヤクカカリ</t>
    </rPh>
    <rPh sb="11" eb="13">
      <t>インサツ</t>
    </rPh>
    <rPh sb="18" eb="20">
      <t>テイシュツ</t>
    </rPh>
    <phoneticPr fontId="4"/>
  </si>
  <si>
    <t>項目</t>
    <rPh sb="0" eb="2">
      <t>コウモク</t>
    </rPh>
    <phoneticPr fontId="4"/>
  </si>
  <si>
    <t>D列を入力してください。</t>
    <rPh sb="1" eb="2">
      <t>レツ</t>
    </rPh>
    <rPh sb="3" eb="5">
      <t>ニュウリョク</t>
    </rPh>
    <phoneticPr fontId="4"/>
  </si>
  <si>
    <t>入力例</t>
    <rPh sb="0" eb="2">
      <t>ニュウリョク</t>
    </rPh>
    <rPh sb="2" eb="3">
      <t>レイ</t>
    </rPh>
    <phoneticPr fontId="4"/>
  </si>
  <si>
    <t>和暦</t>
    <rPh sb="0" eb="2">
      <t>ワレキ</t>
    </rPh>
    <phoneticPr fontId="4"/>
  </si>
  <si>
    <t>令和</t>
    <rPh sb="0" eb="2">
      <t>レイワ</t>
    </rPh>
    <phoneticPr fontId="4"/>
  </si>
  <si>
    <t>工事（業務）年度</t>
    <rPh sb="0" eb="2">
      <t>コウジ</t>
    </rPh>
    <rPh sb="3" eb="5">
      <t>ギョウム</t>
    </rPh>
    <rPh sb="6" eb="8">
      <t>ネンド</t>
    </rPh>
    <phoneticPr fontId="4"/>
  </si>
  <si>
    <t>契約番号</t>
    <rPh sb="0" eb="2">
      <t>ケイヤク</t>
    </rPh>
    <rPh sb="2" eb="4">
      <t>バンゴウ</t>
    </rPh>
    <phoneticPr fontId="4"/>
  </si>
  <si>
    <t>240027</t>
    <phoneticPr fontId="4"/>
  </si>
  <si>
    <t>240027</t>
  </si>
  <si>
    <t>理事長名</t>
    <rPh sb="0" eb="3">
      <t>リジチョウ</t>
    </rPh>
    <rPh sb="3" eb="4">
      <t>メイ</t>
    </rPh>
    <phoneticPr fontId="4"/>
  </si>
  <si>
    <t>喜安　和秀</t>
    <rPh sb="0" eb="2">
      <t>キヤス</t>
    </rPh>
    <rPh sb="3" eb="5">
      <t>カズヒデ</t>
    </rPh>
    <phoneticPr fontId="4"/>
  </si>
  <si>
    <t>担当部署課</t>
    <rPh sb="0" eb="2">
      <t>タントウ</t>
    </rPh>
    <rPh sb="2" eb="4">
      <t>ブショ</t>
    </rPh>
    <rPh sb="4" eb="5">
      <t>カ</t>
    </rPh>
    <phoneticPr fontId="4"/>
  </si>
  <si>
    <t>福岡事務所　保全課</t>
    <rPh sb="0" eb="2">
      <t>フクオカ</t>
    </rPh>
    <rPh sb="2" eb="4">
      <t>ジム</t>
    </rPh>
    <rPh sb="4" eb="5">
      <t>ショ</t>
    </rPh>
    <rPh sb="6" eb="8">
      <t>ホゼン</t>
    </rPh>
    <rPh sb="8" eb="9">
      <t>カ</t>
    </rPh>
    <phoneticPr fontId="4"/>
  </si>
  <si>
    <t>印鑑欄１</t>
    <rPh sb="0" eb="2">
      <t>インカン</t>
    </rPh>
    <rPh sb="2" eb="3">
      <t>ラン</t>
    </rPh>
    <phoneticPr fontId="4"/>
  </si>
  <si>
    <t>現場監督員</t>
    <rPh sb="0" eb="5">
      <t>ゲンバカントクイン</t>
    </rPh>
    <phoneticPr fontId="4"/>
  </si>
  <si>
    <t>係</t>
    <rPh sb="0" eb="1">
      <t>カカリ</t>
    </rPh>
    <phoneticPr fontId="4"/>
  </si>
  <si>
    <t>印鑑欄２</t>
    <rPh sb="0" eb="2">
      <t>インカン</t>
    </rPh>
    <rPh sb="2" eb="3">
      <t>ラン</t>
    </rPh>
    <phoneticPr fontId="4"/>
  </si>
  <si>
    <t>主任監督員</t>
    <rPh sb="0" eb="5">
      <t>シュニンカントクイン</t>
    </rPh>
    <phoneticPr fontId="4"/>
  </si>
  <si>
    <t>係長</t>
    <rPh sb="0" eb="2">
      <t>カカリチョウ</t>
    </rPh>
    <phoneticPr fontId="4"/>
  </si>
  <si>
    <t>印鑑欄３</t>
    <rPh sb="0" eb="2">
      <t>インカン</t>
    </rPh>
    <rPh sb="2" eb="3">
      <t>ラン</t>
    </rPh>
    <phoneticPr fontId="4"/>
  </si>
  <si>
    <t>総括監督員</t>
    <rPh sb="0" eb="5">
      <t>ソウカツカントクイン</t>
    </rPh>
    <phoneticPr fontId="4"/>
  </si>
  <si>
    <t>課長補佐</t>
    <rPh sb="0" eb="2">
      <t>カチョウ</t>
    </rPh>
    <rPh sb="2" eb="4">
      <t>ホサ</t>
    </rPh>
    <phoneticPr fontId="4"/>
  </si>
  <si>
    <t>印鑑欄４</t>
    <rPh sb="0" eb="2">
      <t>インカン</t>
    </rPh>
    <rPh sb="2" eb="3">
      <t>ラン</t>
    </rPh>
    <phoneticPr fontId="4"/>
  </si>
  <si>
    <t>企画部検査担当職員</t>
    <rPh sb="0" eb="3">
      <t>キカクブ</t>
    </rPh>
    <rPh sb="3" eb="5">
      <t>ケンサ</t>
    </rPh>
    <rPh sb="5" eb="7">
      <t>タントウ</t>
    </rPh>
    <rPh sb="7" eb="9">
      <t>ショクイン</t>
    </rPh>
    <phoneticPr fontId="4"/>
  </si>
  <si>
    <t>課長</t>
    <rPh sb="0" eb="2">
      <t>カチョウ</t>
    </rPh>
    <phoneticPr fontId="4"/>
  </si>
  <si>
    <t>印鑑欄５</t>
    <rPh sb="0" eb="2">
      <t>インカン</t>
    </rPh>
    <rPh sb="2" eb="3">
      <t>ラン</t>
    </rPh>
    <phoneticPr fontId="4"/>
  </si>
  <si>
    <t>企画部長</t>
    <rPh sb="0" eb="4">
      <t>キカクブチョウ</t>
    </rPh>
    <phoneticPr fontId="4"/>
  </si>
  <si>
    <t>部(所)長</t>
    <rPh sb="0" eb="1">
      <t>ブ</t>
    </rPh>
    <rPh sb="2" eb="3">
      <t>ショ</t>
    </rPh>
    <rPh sb="4" eb="5">
      <t>チョウ</t>
    </rPh>
    <phoneticPr fontId="4"/>
  </si>
  <si>
    <t>財務課</t>
    <rPh sb="0" eb="2">
      <t>ザイム</t>
    </rPh>
    <rPh sb="2" eb="3">
      <t>カ</t>
    </rPh>
    <phoneticPr fontId="4"/>
  </si>
  <si>
    <t>総務部財務課</t>
    <rPh sb="0" eb="3">
      <t>ソウムブ</t>
    </rPh>
    <rPh sb="3" eb="6">
      <t>ザイムカ</t>
    </rPh>
    <phoneticPr fontId="4"/>
  </si>
  <si>
    <t>総務部長</t>
    <rPh sb="0" eb="2">
      <t>ソウム</t>
    </rPh>
    <rPh sb="2" eb="4">
      <t>ブチョウ</t>
    </rPh>
    <phoneticPr fontId="4"/>
  </si>
  <si>
    <t>検査の種類</t>
    <rPh sb="0" eb="2">
      <t>ケンサ</t>
    </rPh>
    <rPh sb="3" eb="5">
      <t>シュルイ</t>
    </rPh>
    <phoneticPr fontId="4"/>
  </si>
  <si>
    <t>既済部分</t>
  </si>
  <si>
    <t>←既済部分 or 定期 or 実施業務部分　を選択</t>
    <rPh sb="1" eb="5">
      <t>キサイブブン</t>
    </rPh>
    <rPh sb="9" eb="11">
      <t>テイキ</t>
    </rPh>
    <rPh sb="15" eb="21">
      <t>ジッシギョウムブブン</t>
    </rPh>
    <rPh sb="23" eb="25">
      <t>センタク</t>
    </rPh>
    <phoneticPr fontId="4"/>
  </si>
  <si>
    <t>既済部分検査</t>
    <rPh sb="0" eb="4">
      <t>キサイブブン</t>
    </rPh>
    <rPh sb="4" eb="6">
      <t>ケンサ</t>
    </rPh>
    <phoneticPr fontId="4"/>
  </si>
  <si>
    <t>←Ｄ２１選択で自動選択</t>
    <rPh sb="4" eb="6">
      <t>センタク</t>
    </rPh>
    <rPh sb="7" eb="9">
      <t>ジドウ</t>
    </rPh>
    <rPh sb="9" eb="11">
      <t>センタク</t>
    </rPh>
    <phoneticPr fontId="4"/>
  </si>
  <si>
    <t>定期検査</t>
    <rPh sb="0" eb="4">
      <t>テイキケンサ</t>
    </rPh>
    <phoneticPr fontId="4"/>
  </si>
  <si>
    <t>実施業務部分検査</t>
    <rPh sb="0" eb="2">
      <t>ジッシ</t>
    </rPh>
    <rPh sb="2" eb="4">
      <t>ギョウム</t>
    </rPh>
    <rPh sb="4" eb="6">
      <t>ブブン</t>
    </rPh>
    <rPh sb="6" eb="8">
      <t>ケンサ</t>
    </rPh>
    <phoneticPr fontId="4"/>
  </si>
  <si>
    <t>検査の回数</t>
    <rPh sb="0" eb="2">
      <t>ケンサ</t>
    </rPh>
    <rPh sb="3" eb="5">
      <t>カイスウ</t>
    </rPh>
    <phoneticPr fontId="4"/>
  </si>
  <si>
    <t>【受注者】</t>
    <rPh sb="1" eb="4">
      <t>ジュチュウシャ</t>
    </rPh>
    <phoneticPr fontId="4"/>
  </si>
  <si>
    <t>住所</t>
    <rPh sb="0" eb="2">
      <t>ジュウショ</t>
    </rPh>
    <phoneticPr fontId="4"/>
  </si>
  <si>
    <t>福岡市東区東浜２丁目７番５３号</t>
  </si>
  <si>
    <t>福岡市東区東浜２丁目７番５３号</t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</si>
  <si>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</si>
  <si>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株式会社ふくきた建設工業　九州支店</t>
    <rPh sb="0" eb="4">
      <t>カブシキガイシャ</t>
    </rPh>
    <phoneticPr fontId="4"/>
  </si>
  <si>
    <t>株式会社ふくきたコンサルタント</t>
    <rPh sb="0" eb="4">
      <t>カブシキガイシャ</t>
    </rPh>
    <phoneticPr fontId="4"/>
  </si>
  <si>
    <t>代表者名</t>
    <rPh sb="0" eb="3">
      <t>ダイヒョウシャ</t>
    </rPh>
    <rPh sb="3" eb="4">
      <t>メイ</t>
    </rPh>
    <phoneticPr fontId="4"/>
  </si>
  <si>
    <t>執行役員支店長　　福岡　太郎</t>
  </si>
  <si>
    <t>執行役員支店長　　福岡　太郎</t>
    <phoneticPr fontId="4"/>
  </si>
  <si>
    <t>代表取締役　　福岡　太郎</t>
    <rPh sb="0" eb="4">
      <t>ダイヒョウトリシマリ</t>
    </rPh>
    <rPh sb="4" eb="5">
      <t>ヤク</t>
    </rPh>
    <phoneticPr fontId="4"/>
  </si>
  <si>
    <t>【業務場所】</t>
    <rPh sb="1" eb="3">
      <t>ギョウム</t>
    </rPh>
    <rPh sb="3" eb="5">
      <t>バショ</t>
    </rPh>
    <phoneticPr fontId="4"/>
  </si>
  <si>
    <t>高速区分</t>
    <rPh sb="0" eb="2">
      <t>コウソク</t>
    </rPh>
    <rPh sb="2" eb="4">
      <t>クブン</t>
    </rPh>
    <phoneticPr fontId="4"/>
  </si>
  <si>
    <t>福岡</t>
  </si>
  <si>
    <t>←福岡 or 北九州 or 福岡+北九州　を選択</t>
    <rPh sb="1" eb="3">
      <t>フクオカ</t>
    </rPh>
    <rPh sb="7" eb="10">
      <t>キタキュウシュウ</t>
    </rPh>
    <rPh sb="14" eb="16">
      <t>フクオカ</t>
    </rPh>
    <rPh sb="17" eb="20">
      <t>キタキュウシュウ</t>
    </rPh>
    <rPh sb="22" eb="24">
      <t>センタク</t>
    </rPh>
    <phoneticPr fontId="4"/>
  </si>
  <si>
    <t>号線</t>
    <rPh sb="0" eb="2">
      <t>ゴウセン</t>
    </rPh>
    <phoneticPr fontId="4"/>
  </si>
  <si>
    <t>←1～6 or 全　を入力</t>
    <rPh sb="8" eb="9">
      <t>ゼン</t>
    </rPh>
    <rPh sb="11" eb="13">
      <t>ニュウリョク</t>
    </rPh>
    <phoneticPr fontId="4"/>
  </si>
  <si>
    <t>場所名</t>
    <rPh sb="0" eb="2">
      <t>バショ</t>
    </rPh>
    <rPh sb="2" eb="3">
      <t>メイ</t>
    </rPh>
    <phoneticPr fontId="4"/>
  </si>
  <si>
    <t>福岡市博多区●●□丁目～●●△丁目　地内</t>
    <rPh sb="0" eb="3">
      <t>フクオカシ</t>
    </rPh>
    <rPh sb="3" eb="6">
      <t>ハカタク</t>
    </rPh>
    <rPh sb="9" eb="11">
      <t>チョウメ</t>
    </rPh>
    <rPh sb="15" eb="17">
      <t>チョウメ</t>
    </rPh>
    <rPh sb="18" eb="20">
      <t>チナイ</t>
    </rPh>
    <phoneticPr fontId="4"/>
  </si>
  <si>
    <t>←契約台帳の場所を入力</t>
    <rPh sb="1" eb="5">
      <t>ケイヤクダイチョウ</t>
    </rPh>
    <rPh sb="6" eb="8">
      <t>バショ</t>
    </rPh>
    <rPh sb="9" eb="11">
      <t>ニュウリョク</t>
    </rPh>
    <phoneticPr fontId="4"/>
  </si>
  <si>
    <t>福岡市・大野城市・太宰府市・粕屋町・春日市・北九州市内一円</t>
    <phoneticPr fontId="4"/>
  </si>
  <si>
    <t>工事／業務</t>
    <rPh sb="0" eb="2">
      <t>コウジ</t>
    </rPh>
    <rPh sb="3" eb="5">
      <t>ギョウム</t>
    </rPh>
    <phoneticPr fontId="4"/>
  </si>
  <si>
    <t>工事</t>
  </si>
  <si>
    <t>←工事 or 業務　を選択</t>
    <rPh sb="1" eb="3">
      <t>コウジ</t>
    </rPh>
    <rPh sb="7" eb="9">
      <t>ギョウム</t>
    </rPh>
    <rPh sb="11" eb="13">
      <t>センタク</t>
    </rPh>
    <phoneticPr fontId="4"/>
  </si>
  <si>
    <t>工事名／業務名</t>
    <rPh sb="0" eb="3">
      <t>コウジメイ</t>
    </rPh>
    <rPh sb="4" eb="7">
      <t>ギョウムメイ</t>
    </rPh>
    <phoneticPr fontId="4"/>
  </si>
  <si>
    <t>●●●●補修工事（Ｒ６－１）</t>
    <rPh sb="4" eb="8">
      <t>ホシュウコウジ</t>
    </rPh>
    <phoneticPr fontId="4"/>
  </si>
  <si>
    <t>令和６年度　●●●●業務</t>
    <rPh sb="0" eb="2">
      <t>レイワ</t>
    </rPh>
    <rPh sb="3" eb="4">
      <t>ネン</t>
    </rPh>
    <rPh sb="10" eb="12">
      <t>ギョウム</t>
    </rPh>
    <phoneticPr fontId="4"/>
  </si>
  <si>
    <t>契約金額</t>
    <rPh sb="0" eb="2">
      <t>ケイヤク</t>
    </rPh>
    <rPh sb="2" eb="4">
      <t>キンガク</t>
    </rPh>
    <phoneticPr fontId="4"/>
  </si>
  <si>
    <t>出来高金額／実施部分金額</t>
    <rPh sb="0" eb="5">
      <t>デキダカキンガク</t>
    </rPh>
    <rPh sb="6" eb="10">
      <t>ジッシブブン</t>
    </rPh>
    <rPh sb="10" eb="12">
      <t>キンガク</t>
    </rPh>
    <phoneticPr fontId="4"/>
  </si>
  <si>
    <t>←支払予定額算出書から転記</t>
    <rPh sb="1" eb="6">
      <t>シハライヨテイガク</t>
    </rPh>
    <rPh sb="6" eb="9">
      <t>サンシュツショ</t>
    </rPh>
    <rPh sb="11" eb="13">
      <t>テンキ</t>
    </rPh>
    <phoneticPr fontId="4"/>
  </si>
  <si>
    <t>支払限度額</t>
    <rPh sb="0" eb="2">
      <t>シハライ</t>
    </rPh>
    <rPh sb="2" eb="4">
      <t>ゲンド</t>
    </rPh>
    <rPh sb="4" eb="5">
      <t>ガク</t>
    </rPh>
    <phoneticPr fontId="4"/>
  </si>
  <si>
    <t>←既済部分検査は支払限度額を支払予定額算出書から転記</t>
    <rPh sb="1" eb="7">
      <t>キサイブブンケンサ</t>
    </rPh>
    <rPh sb="8" eb="13">
      <t>シハライゲンドガク</t>
    </rPh>
    <rPh sb="14" eb="22">
      <t>シハライヨテイガクサンシュツショ</t>
    </rPh>
    <rPh sb="24" eb="26">
      <t>テンキ</t>
    </rPh>
    <phoneticPr fontId="4"/>
  </si>
  <si>
    <t>今回支払額</t>
    <rPh sb="0" eb="5">
      <t>コンカイシハライガク</t>
    </rPh>
    <phoneticPr fontId="4"/>
  </si>
  <si>
    <t>←請求額を入力</t>
    <rPh sb="1" eb="4">
      <t>セイキュウガク</t>
    </rPh>
    <rPh sb="5" eb="7">
      <t>ニュウリョク</t>
    </rPh>
    <phoneticPr fontId="4"/>
  </si>
  <si>
    <t>評定の有無</t>
    <rPh sb="0" eb="2">
      <t>ヒョウテイ</t>
    </rPh>
    <rPh sb="3" eb="5">
      <t>ウム</t>
    </rPh>
    <phoneticPr fontId="4"/>
  </si>
  <si>
    <t>評定あり</t>
  </si>
  <si>
    <t>契約年月日</t>
    <rPh sb="0" eb="2">
      <t>ケイヤク</t>
    </rPh>
    <rPh sb="2" eb="4">
      <t>ネンゲツ</t>
    </rPh>
    <rPh sb="4" eb="5">
      <t>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</si>
  <si>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</si>
  <si>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</si>
  <si>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</si>
  <si>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r>
      <t xml:space="preserve">業務期間
</t>
    </r>
    <r>
      <rPr>
        <sz val="10"/>
        <color rgb="FFFF0000"/>
        <rFont val="游ゴシック"/>
        <family val="3"/>
        <charset val="128"/>
        <scheme val="minor"/>
      </rPr>
      <t>（FROM）</t>
    </r>
    <rPh sb="0" eb="2">
      <t>ギョウム</t>
    </rPh>
    <rPh sb="2" eb="4">
      <t>キカン</t>
    </rPh>
    <phoneticPr fontId="4"/>
  </si>
  <si>
    <r>
      <t xml:space="preserve">業務期間
</t>
    </r>
    <r>
      <rPr>
        <sz val="10"/>
        <color rgb="FFFF0000"/>
        <rFont val="游ゴシック"/>
        <family val="3"/>
        <charset val="128"/>
        <scheme val="minor"/>
      </rPr>
      <t>（TO）</t>
    </r>
    <rPh sb="0" eb="2">
      <t>ギョウム</t>
    </rPh>
    <rPh sb="2" eb="4">
      <t>キカン</t>
    </rPh>
    <phoneticPr fontId="4"/>
  </si>
  <si>
    <t>業務日数</t>
    <rPh sb="0" eb="2">
      <t>ギョウム</t>
    </rPh>
    <rPh sb="2" eb="4">
      <t>ニッスウ</t>
    </rPh>
    <phoneticPr fontId="4"/>
  </si>
  <si>
    <t>出来高基準日／実施部分年月日</t>
    <rPh sb="0" eb="3">
      <t>デキダカ</t>
    </rPh>
    <rPh sb="3" eb="6">
      <t>キジュンビ</t>
    </rPh>
    <rPh sb="7" eb="9">
      <t>ジッシ</t>
    </rPh>
    <rPh sb="9" eb="11">
      <t>ブブン</t>
    </rPh>
    <rPh sb="11" eb="14">
      <t>ネンガッピ</t>
    </rPh>
    <phoneticPr fontId="4"/>
  </si>
  <si>
    <t>起案日</t>
    <rPh sb="0" eb="3">
      <t>キアンビ</t>
    </rPh>
    <phoneticPr fontId="4"/>
  </si>
  <si>
    <t>←出来高基準日と同日　既済部分／実施部分年月日からリンク</t>
    <rPh sb="1" eb="4">
      <t>デキダカ</t>
    </rPh>
    <rPh sb="4" eb="7">
      <t>キジュンビ</t>
    </rPh>
    <rPh sb="8" eb="10">
      <t>ドウジツ</t>
    </rPh>
    <rPh sb="11" eb="15">
      <t>キサイブブン</t>
    </rPh>
    <rPh sb="16" eb="20">
      <t>ジッシブブン</t>
    </rPh>
    <rPh sb="20" eb="23">
      <t>ネンガッピ</t>
    </rPh>
    <phoneticPr fontId="4"/>
  </si>
  <si>
    <r>
      <t>検査</t>
    </r>
    <r>
      <rPr>
        <sz val="10"/>
        <color theme="1"/>
        <rFont val="游ゴシック"/>
        <family val="3"/>
        <charset val="128"/>
        <scheme val="minor"/>
      </rPr>
      <t xml:space="preserve">
年月日</t>
    </r>
    <rPh sb="0" eb="2">
      <t>ケンサ</t>
    </rPh>
    <rPh sb="3" eb="6">
      <t>ネンガッピ</t>
    </rPh>
    <phoneticPr fontId="4"/>
  </si>
  <si>
    <t>通知書
送付日</t>
    <rPh sb="0" eb="3">
      <t>ツウチショ</t>
    </rPh>
    <rPh sb="4" eb="7">
      <t>ソウフビ</t>
    </rPh>
    <phoneticPr fontId="4"/>
  </si>
  <si>
    <t>←検査から間があいた場合，19号検査調書の財務課決裁日（リアルな日付）を入力し先方へ通知書を郵送する</t>
    <rPh sb="1" eb="3">
      <t>ケンサ</t>
    </rPh>
    <rPh sb="5" eb="6">
      <t>マ</t>
    </rPh>
    <rPh sb="10" eb="12">
      <t>バアイ</t>
    </rPh>
    <rPh sb="15" eb="16">
      <t>ゴウ</t>
    </rPh>
    <rPh sb="16" eb="20">
      <t>ケンサチョウショ</t>
    </rPh>
    <rPh sb="21" eb="24">
      <t>ザイムカ</t>
    </rPh>
    <rPh sb="24" eb="26">
      <t>ケッサイ</t>
    </rPh>
    <rPh sb="26" eb="27">
      <t>ビ</t>
    </rPh>
    <rPh sb="32" eb="34">
      <t>ヒヅケ</t>
    </rPh>
    <rPh sb="36" eb="38">
      <t>ニュウリョク</t>
    </rPh>
    <rPh sb="39" eb="41">
      <t>センポウ</t>
    </rPh>
    <rPh sb="42" eb="45">
      <t>ツウチショ</t>
    </rPh>
    <rPh sb="46" eb="48">
      <t>ユウソウ</t>
    </rPh>
    <phoneticPr fontId="4"/>
  </si>
  <si>
    <t>【検査員】</t>
    <rPh sb="1" eb="3">
      <t>ケンサ</t>
    </rPh>
    <rPh sb="3" eb="4">
      <t>イン</t>
    </rPh>
    <phoneticPr fontId="4"/>
  </si>
  <si>
    <t>部署課</t>
    <rPh sb="0" eb="2">
      <t>ブショ</t>
    </rPh>
    <rPh sb="2" eb="3">
      <t>カ</t>
    </rPh>
    <phoneticPr fontId="4"/>
  </si>
  <si>
    <t>企画部保全管理課</t>
    <rPh sb="0" eb="2">
      <t>キカク</t>
    </rPh>
    <rPh sb="2" eb="3">
      <t>ブ</t>
    </rPh>
    <rPh sb="3" eb="8">
      <t>ホゼンカンリカ</t>
    </rPh>
    <phoneticPr fontId="4"/>
  </si>
  <si>
    <t>職名</t>
    <rPh sb="0" eb="2">
      <t>ショクメイ</t>
    </rPh>
    <phoneticPr fontId="4"/>
  </si>
  <si>
    <t>保全管理係長</t>
    <rPh sb="0" eb="4">
      <t>ホゼンカンリ</t>
    </rPh>
    <rPh sb="4" eb="6">
      <t>カカリチョウ</t>
    </rPh>
    <phoneticPr fontId="4"/>
  </si>
  <si>
    <t>氏名</t>
    <rPh sb="0" eb="2">
      <t>シメイ</t>
    </rPh>
    <phoneticPr fontId="4"/>
  </si>
  <si>
    <t>福北　杭紀伊</t>
    <rPh sb="0" eb="1">
      <t>フク</t>
    </rPh>
    <rPh sb="1" eb="2">
      <t>キタ</t>
    </rPh>
    <rPh sb="3" eb="4">
      <t>クイ</t>
    </rPh>
    <rPh sb="4" eb="6">
      <t>キイ</t>
    </rPh>
    <phoneticPr fontId="4"/>
  </si>
  <si>
    <t>担当者</t>
    <rPh sb="0" eb="3">
      <t>タントウシャ</t>
    </rPh>
    <phoneticPr fontId="4"/>
  </si>
  <si>
    <t>企画部検査員</t>
    <rPh sb="0" eb="2">
      <t>キカク</t>
    </rPh>
    <rPh sb="2" eb="3">
      <t>ブ</t>
    </rPh>
    <rPh sb="3" eb="5">
      <t>ケンサ</t>
    </rPh>
    <rPh sb="5" eb="6">
      <t>イン</t>
    </rPh>
    <phoneticPr fontId="4"/>
  </si>
  <si>
    <t>企画部長</t>
    <rPh sb="0" eb="2">
      <t>キカク</t>
    </rPh>
    <rPh sb="2" eb="4">
      <t>ブチョウ</t>
    </rPh>
    <phoneticPr fontId="4"/>
  </si>
  <si>
    <t>係</t>
    <rPh sb="0" eb="1">
      <t>カカ</t>
    </rPh>
    <phoneticPr fontId="4"/>
  </si>
  <si>
    <t>課長補佐</t>
    <rPh sb="0" eb="4">
      <t>カチョウホサ</t>
    </rPh>
    <phoneticPr fontId="4"/>
  </si>
  <si>
    <t>部(所)長</t>
    <rPh sb="0" eb="1">
      <t>ブ</t>
    </rPh>
    <rPh sb="2" eb="3">
      <t>ジョ</t>
    </rPh>
    <rPh sb="4" eb="5">
      <t>チョウ</t>
    </rPh>
    <phoneticPr fontId="4"/>
  </si>
  <si>
    <t>立会人</t>
    <rPh sb="0" eb="2">
      <t>タチアイ</t>
    </rPh>
    <rPh sb="2" eb="3">
      <t>ニン</t>
    </rPh>
    <phoneticPr fontId="4"/>
  </si>
  <si>
    <t>監 督 員</t>
    <rPh sb="0" eb="1">
      <t>カン</t>
    </rPh>
    <rPh sb="2" eb="3">
      <t>トク</t>
    </rPh>
    <rPh sb="4" eb="5">
      <t>イン</t>
    </rPh>
    <phoneticPr fontId="4"/>
  </si>
  <si>
    <t>○○　●●，□□　■■</t>
    <phoneticPr fontId="4"/>
  </si>
  <si>
    <t>←検査に立会った監督員のみを入力</t>
    <rPh sb="1" eb="3">
      <t>ケンサ</t>
    </rPh>
    <rPh sb="4" eb="6">
      <t>タチア</t>
    </rPh>
    <rPh sb="8" eb="11">
      <t>カントクイン</t>
    </rPh>
    <rPh sb="14" eb="16">
      <t>ニュウリョク</t>
    </rPh>
    <phoneticPr fontId="4"/>
  </si>
  <si>
    <t>受 注 者</t>
    <rPh sb="0" eb="1">
      <t>ジュ</t>
    </rPh>
    <rPh sb="2" eb="3">
      <t>チュウ</t>
    </rPh>
    <rPh sb="4" eb="5">
      <t>シャ</t>
    </rPh>
    <phoneticPr fontId="4"/>
  </si>
  <si>
    <t>△△　▲▲，▽▽　▼▼</t>
    <phoneticPr fontId="4"/>
  </si>
  <si>
    <t>←検査に立会った受注者を全員入力</t>
    <rPh sb="1" eb="3">
      <t>ケンサ</t>
    </rPh>
    <rPh sb="4" eb="6">
      <t>タチア</t>
    </rPh>
    <rPh sb="8" eb="11">
      <t>ジュチュウシャ</t>
    </rPh>
    <rPh sb="12" eb="14">
      <t>ゼンイン</t>
    </rPh>
    <rPh sb="14" eb="16">
      <t>ニュウリョク</t>
    </rPh>
    <phoneticPr fontId="4"/>
  </si>
  <si>
    <t>様式第18号</t>
    <rPh sb="0" eb="2">
      <t>ヨウシキ</t>
    </rPh>
    <rPh sb="2" eb="3">
      <t>ダイ</t>
    </rPh>
    <rPh sb="5" eb="6">
      <t>ゴウ</t>
    </rPh>
    <phoneticPr fontId="4"/>
  </si>
  <si>
    <t>年度</t>
    <rPh sb="0" eb="2">
      <t>ネンド</t>
    </rPh>
    <phoneticPr fontId="4"/>
  </si>
  <si>
    <t>契約番号 第</t>
    <rPh sb="0" eb="2">
      <t>ケイヤク</t>
    </rPh>
    <rPh sb="2" eb="4">
      <t>バンゴウ</t>
    </rPh>
    <rPh sb="5" eb="6">
      <t>ダイ</t>
    </rPh>
    <phoneticPr fontId="4"/>
  </si>
  <si>
    <t>号</t>
    <rPh sb="0" eb="1">
      <t>ゴウ</t>
    </rPh>
    <phoneticPr fontId="4"/>
  </si>
  <si>
    <t>年</t>
    <rPh sb="0" eb="1">
      <t>トシ</t>
    </rPh>
    <phoneticPr fontId="4"/>
  </si>
  <si>
    <t>月</t>
    <rPh sb="0" eb="1">
      <t>ガツ</t>
    </rPh>
    <phoneticPr fontId="4"/>
  </si>
  <si>
    <t>起案</t>
    <rPh sb="0" eb="2">
      <t>キアン</t>
    </rPh>
    <phoneticPr fontId="4"/>
  </si>
  <si>
    <t>決裁</t>
    <rPh sb="0" eb="2">
      <t>ケッサイ</t>
    </rPh>
    <phoneticPr fontId="4"/>
  </si>
  <si>
    <t>既済部分</t>
    <rPh sb="0" eb="4">
      <t>キサイブブン</t>
    </rPh>
    <phoneticPr fontId="4"/>
  </si>
  <si>
    <t>定　期</t>
    <rPh sb="0" eb="1">
      <t>サダム</t>
    </rPh>
    <rPh sb="2" eb="3">
      <t>キ</t>
    </rPh>
    <phoneticPr fontId="4"/>
  </si>
  <si>
    <t>実施業務部分</t>
    <rPh sb="0" eb="6">
      <t>ジッシギョウムブブン</t>
    </rPh>
    <phoneticPr fontId="4"/>
  </si>
  <si>
    <t>検査願</t>
    <rPh sb="0" eb="3">
      <t>ケンサネガ</t>
    </rPh>
    <phoneticPr fontId="4"/>
  </si>
  <si>
    <t>(第</t>
    <rPh sb="1" eb="2">
      <t>ダイ</t>
    </rPh>
    <phoneticPr fontId="4"/>
  </si>
  <si>
    <t>回)</t>
    <rPh sb="0" eb="1">
      <t>カイ</t>
    </rPh>
    <phoneticPr fontId="4"/>
  </si>
  <si>
    <t>←入力シートD21選択</t>
    <rPh sb="1" eb="3">
      <t>ニュウリョク</t>
    </rPh>
    <rPh sb="9" eb="11">
      <t>センタク</t>
    </rPh>
    <phoneticPr fontId="4"/>
  </si>
  <si>
    <t>チェックボックス☑</t>
    <phoneticPr fontId="4"/>
  </si>
  <si>
    <t>福岡北九州高速道路公社</t>
    <rPh sb="0" eb="11">
      <t>フキコ</t>
    </rPh>
    <phoneticPr fontId="4"/>
  </si>
  <si>
    <t>理事長</t>
    <rPh sb="0" eb="3">
      <t>リジチョウ</t>
    </rPh>
    <phoneticPr fontId="4"/>
  </si>
  <si>
    <t>様</t>
    <rPh sb="0" eb="1">
      <t>サマ</t>
    </rPh>
    <phoneticPr fontId="4"/>
  </si>
  <si>
    <t>商号又は</t>
    <rPh sb="0" eb="2">
      <t>ショウゴウ</t>
    </rPh>
    <rPh sb="2" eb="3">
      <t>マタ</t>
    </rPh>
    <phoneticPr fontId="4"/>
  </si>
  <si>
    <t>受注者</t>
    <rPh sb="0" eb="1">
      <t>ジュ</t>
    </rPh>
    <rPh sb="1" eb="2">
      <t>チュウ</t>
    </rPh>
    <rPh sb="2" eb="3">
      <t>シャ</t>
    </rPh>
    <phoneticPr fontId="4"/>
  </si>
  <si>
    <t>名　　称</t>
    <rPh sb="0" eb="1">
      <t>ナ</t>
    </rPh>
    <rPh sb="3" eb="4">
      <t>ショウ</t>
    </rPh>
    <phoneticPr fontId="4"/>
  </si>
  <si>
    <t>㊞</t>
    <phoneticPr fontId="4"/>
  </si>
  <si>
    <t>←入力シートD32選択</t>
    <rPh sb="1" eb="3">
      <t>ニュウリョク</t>
    </rPh>
    <rPh sb="9" eb="11">
      <t>センタク</t>
    </rPh>
    <phoneticPr fontId="4"/>
  </si>
  <si>
    <t>現場代理人</t>
    <rPh sb="0" eb="5">
      <t>ゲンバダイリニン</t>
    </rPh>
    <phoneticPr fontId="4"/>
  </si>
  <si>
    <t>管理技術者</t>
    <rPh sb="0" eb="2">
      <t>カンリ</t>
    </rPh>
    <rPh sb="2" eb="5">
      <t>ギジュツシャ</t>
    </rPh>
    <phoneticPr fontId="4"/>
  </si>
  <si>
    <t>署名または記名押印</t>
    <rPh sb="0" eb="2">
      <t>ショメイ</t>
    </rPh>
    <rPh sb="5" eb="7">
      <t>キメイ</t>
    </rPh>
    <rPh sb="7" eb="9">
      <t>オウイン</t>
    </rPh>
    <phoneticPr fontId="4"/>
  </si>
  <si>
    <t>高速</t>
    <rPh sb="0" eb="2">
      <t>コウソク</t>
    </rPh>
    <phoneticPr fontId="4"/>
  </si>
  <si>
    <t>契約年月日</t>
    <rPh sb="0" eb="2">
      <t>ケイヤク</t>
    </rPh>
    <rPh sb="2" eb="5">
      <t>ネンガッピ</t>
    </rPh>
    <phoneticPr fontId="4"/>
  </si>
  <si>
    <t>から</t>
    <phoneticPr fontId="4"/>
  </si>
  <si>
    <t>日間</t>
    <rPh sb="0" eb="2">
      <t>ニチカン</t>
    </rPh>
    <phoneticPr fontId="4"/>
  </si>
  <si>
    <t>まで</t>
    <phoneticPr fontId="4"/>
  </si>
  <si>
    <t>￥</t>
    <phoneticPr fontId="4"/>
  </si>
  <si>
    <t>受注者</t>
    <rPh sb="0" eb="2">
      <t>ジュチュウ</t>
    </rPh>
    <rPh sb="2" eb="3">
      <t>シャ</t>
    </rPh>
    <phoneticPr fontId="4"/>
  </si>
  <si>
    <t>名称</t>
    <rPh sb="0" eb="2">
      <t>メイショウ</t>
    </rPh>
    <phoneticPr fontId="4"/>
  </si>
  <si>
    <t>検　査　員　任　命　伺</t>
    <rPh sb="0" eb="1">
      <t>ケン</t>
    </rPh>
    <rPh sb="2" eb="3">
      <t>サ</t>
    </rPh>
    <rPh sb="4" eb="5">
      <t>イン</t>
    </rPh>
    <rPh sb="6" eb="7">
      <t>ニン</t>
    </rPh>
    <rPh sb="8" eb="9">
      <t>イノチ</t>
    </rPh>
    <rPh sb="10" eb="11">
      <t>ウカガイ</t>
    </rPh>
    <phoneticPr fontId="4"/>
  </si>
  <si>
    <t>上記工事（業務）の検査について、下記の者を任命してよろしいか伺います。</t>
    <rPh sb="0" eb="2">
      <t>ジョウキ</t>
    </rPh>
    <rPh sb="2" eb="4">
      <t>コウジ</t>
    </rPh>
    <rPh sb="5" eb="7">
      <t>ギョウム</t>
    </rPh>
    <rPh sb="9" eb="11">
      <t>ケンサ</t>
    </rPh>
    <rPh sb="16" eb="18">
      <t>カキ</t>
    </rPh>
    <rPh sb="19" eb="20">
      <t>モノ</t>
    </rPh>
    <rPh sb="21" eb="23">
      <t>ニンメイ</t>
    </rPh>
    <rPh sb="30" eb="31">
      <t>ウカガ</t>
    </rPh>
    <phoneticPr fontId="4"/>
  </si>
  <si>
    <t>なお、決裁の上は検査員任命書（様式第17号）を発行します。</t>
    <rPh sb="3" eb="5">
      <t>ケッサイ</t>
    </rPh>
    <rPh sb="6" eb="7">
      <t>ウエ</t>
    </rPh>
    <rPh sb="8" eb="14">
      <t>ケンサインニンメイショ</t>
    </rPh>
    <rPh sb="15" eb="17">
      <t>ヨウシキ</t>
    </rPh>
    <rPh sb="17" eb="18">
      <t>ダイ</t>
    </rPh>
    <rPh sb="20" eb="21">
      <t>ゴウ</t>
    </rPh>
    <rPh sb="23" eb="25">
      <t>ハッコウ</t>
    </rPh>
    <phoneticPr fontId="4"/>
  </si>
  <si>
    <t>職氏名</t>
    <rPh sb="0" eb="1">
      <t>ショク</t>
    </rPh>
    <rPh sb="1" eb="3">
      <t>シメイ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</si>
</sst>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;\-0;;@"/>
  </numFmts>
  <fonts count="4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4"/>
      <color theme="1"/>
      <name val="BIZ UD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u/>
      <sz val="10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11"/>
      <color rgb="FFFF0000"/>
      <name val="BIZ UD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rgb="FF0000FF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0000FF"/>
      <name val="游ゴシック"/>
      <family val="3"/>
      <charset val="128"/>
      <scheme val="minor"/>
    </font>
    <font>
      <sz val="11"/>
      <color rgb="FF0000FF"/>
      <name val="游ゴシック"/>
      <family val="3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11"/>
      <color theme="0" tint="-0.499984740745262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rgb="FFFFFF00"/>
      <name val="ＭＳ 明朝"/>
      <family val="1"/>
      <charset val="128"/>
    </font>
    <font>
      <sz val="10"/>
      <name val="ＭＳ 明朝"/>
      <family val="1"/>
      <charset val="128"/>
    </font>
    <font>
      <strike/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0" tint="-0.34998626667073579"/>
      <name val="ＭＳ 明朝"/>
      <family val="1"/>
      <charset val="128"/>
    </font>
    <font>
      <sz val="9"/>
      <color theme="0" tint="-0.34998626667073579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6" fillId="0" borderId="12" xfId="0" applyFont="1" applyBorder="1">
      <alignment vertical="center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13" xfId="0" applyFont="1" applyFill="1" applyBorder="1" applyAlignment="1">
      <alignment vertical="center" wrapText="1"/>
    </xf>
    <xf numFmtId="0" fontId="7" fillId="0" borderId="12" xfId="0" applyFont="1" applyFill="1" applyBorder="1">
      <alignment vertical="center"/>
    </xf>
    <xf numFmtId="0" fontId="7" fillId="0" borderId="15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6" fillId="0" borderId="22" xfId="0" applyFont="1" applyBorder="1">
      <alignment vertical="center"/>
    </xf>
    <xf numFmtId="0" fontId="6" fillId="0" borderId="23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27" xfId="0" applyBorder="1" applyAlignment="1">
      <alignment horizontal="center" vertical="center"/>
    </xf>
    <xf numFmtId="0" fontId="16" fillId="0" borderId="27" xfId="0" applyFont="1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49" fontId="16" fillId="0" borderId="27" xfId="0" applyNumberFormat="1" applyFont="1" applyBorder="1" applyAlignment="1">
      <alignment horizontal="right" vertical="center" shrinkToFit="1"/>
    </xf>
    <xf numFmtId="49" fontId="0" fillId="0" borderId="0" xfId="0" applyNumberFormat="1" applyAlignment="1">
      <alignment horizontal="right" vertical="center" shrinkToFit="1"/>
    </xf>
    <xf numFmtId="0" fontId="0" fillId="0" borderId="2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17" fillId="0" borderId="27" xfId="0" applyNumberFormat="1" applyFont="1" applyBorder="1" applyAlignment="1">
      <alignment horizontal="right" vertical="center" shrinkToFit="1"/>
    </xf>
    <xf numFmtId="49" fontId="18" fillId="0" borderId="27" xfId="0" applyNumberFormat="1" applyFont="1" applyBorder="1" applyAlignment="1">
      <alignment horizontal="right" vertical="center" shrinkToFit="1"/>
    </xf>
    <xf numFmtId="0" fontId="0" fillId="0" borderId="29" xfId="0" applyBorder="1" applyAlignment="1">
      <alignment horizontal="center" vertical="center"/>
    </xf>
    <xf numFmtId="49" fontId="16" fillId="0" borderId="10" xfId="0" applyNumberFormat="1" applyFont="1" applyBorder="1" applyAlignment="1">
      <alignment horizontal="righ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>
      <alignment vertical="center"/>
    </xf>
    <xf numFmtId="0" fontId="19" fillId="3" borderId="27" xfId="0" applyFont="1" applyFill="1" applyBorder="1" applyAlignment="1">
      <alignment horizontal="right" vertical="center" shrinkToFit="1"/>
    </xf>
    <xf numFmtId="0" fontId="0" fillId="0" borderId="0" xfId="0" applyAlignment="1">
      <alignment horizontal="left" vertical="center" shrinkToFit="1"/>
    </xf>
    <xf numFmtId="0" fontId="0" fillId="0" borderId="32" xfId="0" applyBorder="1" applyAlignment="1">
      <alignment horizontal="center" vertical="center"/>
    </xf>
    <xf numFmtId="0" fontId="0" fillId="0" borderId="27" xfId="0" applyBorder="1">
      <alignment vertical="center"/>
    </xf>
    <xf numFmtId="0" fontId="17" fillId="4" borderId="27" xfId="0" applyFont="1" applyFill="1" applyBorder="1" applyAlignment="1">
      <alignment horizontal="right" vertical="center"/>
    </xf>
    <xf numFmtId="49" fontId="0" fillId="0" borderId="0" xfId="0" applyNumberFormat="1" applyAlignment="1">
      <alignment horizontal="left" vertical="center" shrinkToFit="1"/>
    </xf>
    <xf numFmtId="0" fontId="0" fillId="0" borderId="33" xfId="0" applyBorder="1" applyAlignment="1">
      <alignment horizontal="center" vertical="center"/>
    </xf>
    <xf numFmtId="0" fontId="16" fillId="0" borderId="27" xfId="0" applyFont="1" applyBorder="1" applyAlignment="1">
      <alignment horizontal="right" vertical="center"/>
    </xf>
    <xf numFmtId="0" fontId="0" fillId="0" borderId="34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/>
    </xf>
    <xf numFmtId="0" fontId="0" fillId="0" borderId="35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176" fontId="20" fillId="0" borderId="27" xfId="0" applyNumberFormat="1" applyFont="1" applyBorder="1" applyAlignment="1">
      <alignment horizontal="right" vertical="center" shrinkToFit="1"/>
    </xf>
    <xf numFmtId="176" fontId="0" fillId="0" borderId="0" xfId="0" applyNumberFormat="1" applyAlignment="1">
      <alignment horizontal="left" vertical="center" shrinkToFit="1"/>
    </xf>
    <xf numFmtId="0" fontId="21" fillId="4" borderId="27" xfId="0" applyFont="1" applyFill="1" applyBorder="1" applyAlignment="1">
      <alignment horizontal="center" vertical="center"/>
    </xf>
    <xf numFmtId="0" fontId="22" fillId="4" borderId="27" xfId="0" applyFont="1" applyFill="1" applyBorder="1" applyAlignment="1">
      <alignment horizontal="center" vertical="center"/>
    </xf>
    <xf numFmtId="0" fontId="22" fillId="4" borderId="27" xfId="0" applyFont="1" applyFill="1" applyBorder="1" applyAlignment="1">
      <alignment horizontal="right" vertical="center" shrinkToFit="1"/>
    </xf>
    <xf numFmtId="0" fontId="23" fillId="0" borderId="27" xfId="0" applyFont="1" applyBorder="1" applyAlignment="1">
      <alignment horizontal="center" vertical="center"/>
    </xf>
    <xf numFmtId="0" fontId="20" fillId="0" borderId="27" xfId="0" applyFont="1" applyBorder="1" applyAlignment="1">
      <alignment horizontal="right" vertical="center" shrinkToFit="1"/>
    </xf>
    <xf numFmtId="0" fontId="23" fillId="0" borderId="27" xfId="0" applyFont="1" applyBorder="1" applyAlignment="1">
      <alignment horizontal="center" vertical="center" wrapText="1"/>
    </xf>
    <xf numFmtId="57" fontId="16" fillId="0" borderId="0" xfId="0" applyNumberFormat="1" applyFont="1" applyAlignment="1">
      <alignment horizontal="right" vertical="center" shrinkToFit="1"/>
    </xf>
    <xf numFmtId="57" fontId="0" fillId="0" borderId="0" xfId="0" applyNumberFormat="1" applyAlignment="1">
      <alignment horizontal="right" vertical="center" shrinkToFit="1"/>
    </xf>
    <xf numFmtId="38" fontId="0" fillId="0" borderId="0" xfId="1" applyFont="1" applyAlignment="1">
      <alignment horizontal="right" vertical="center" shrinkToFit="1"/>
    </xf>
    <xf numFmtId="0" fontId="25" fillId="0" borderId="34" xfId="0" applyFont="1" applyBorder="1" applyAlignment="1">
      <alignment horizontal="center" vertical="center" wrapText="1"/>
    </xf>
    <xf numFmtId="0" fontId="18" fillId="4" borderId="27" xfId="0" applyFont="1" applyFill="1" applyBorder="1" applyAlignment="1">
      <alignment horizontal="right" vertical="center" shrinkToFit="1"/>
    </xf>
    <xf numFmtId="0" fontId="25" fillId="0" borderId="35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5" fillId="4" borderId="34" xfId="0" applyFont="1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/>
    </xf>
    <xf numFmtId="0" fontId="25" fillId="4" borderId="35" xfId="0" applyFont="1" applyFill="1" applyBorder="1" applyAlignment="1">
      <alignment horizontal="center" vertical="center" wrapText="1"/>
    </xf>
    <xf numFmtId="0" fontId="25" fillId="4" borderId="36" xfId="0" applyFont="1" applyFill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18" fillId="0" borderId="39" xfId="0" applyFont="1" applyBorder="1" applyAlignment="1">
      <alignment horizontal="right" vertical="center" shrinkToFit="1"/>
    </xf>
    <xf numFmtId="0" fontId="23" fillId="0" borderId="18" xfId="0" applyFont="1" applyBorder="1" applyAlignment="1">
      <alignment horizontal="center" vertical="center"/>
    </xf>
    <xf numFmtId="0" fontId="18" fillId="0" borderId="40" xfId="0" applyFont="1" applyBorder="1" applyAlignment="1">
      <alignment horizontal="right" vertical="center" shrinkToFit="1"/>
    </xf>
    <xf numFmtId="0" fontId="23" fillId="0" borderId="19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0" fillId="0" borderId="42" xfId="0" applyFont="1" applyBorder="1" applyAlignment="1">
      <alignment horizontal="right" vertical="center" shrinkToFit="1"/>
    </xf>
    <xf numFmtId="0" fontId="26" fillId="0" borderId="0" xfId="0" applyFont="1">
      <alignment vertical="center"/>
    </xf>
    <xf numFmtId="0" fontId="0" fillId="0" borderId="43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/>
    </xf>
    <xf numFmtId="0" fontId="16" fillId="0" borderId="39" xfId="0" applyFont="1" applyBorder="1" applyAlignment="1">
      <alignment horizontal="right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16" fillId="0" borderId="40" xfId="0" applyFon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/>
    </xf>
    <xf numFmtId="0" fontId="16" fillId="0" borderId="42" xfId="0" applyFont="1" applyBorder="1" applyAlignment="1">
      <alignment horizontal="right" vertical="center" shrinkToFit="1"/>
    </xf>
    <xf numFmtId="0" fontId="16" fillId="4" borderId="39" xfId="0" applyFont="1" applyFill="1" applyBorder="1" applyAlignment="1">
      <alignment horizontal="right" vertical="center" shrinkToFit="1"/>
    </xf>
    <xf numFmtId="0" fontId="16" fillId="4" borderId="40" xfId="0" applyFont="1" applyFill="1" applyBorder="1" applyAlignment="1">
      <alignment horizontal="right" vertical="center" shrinkToFit="1"/>
    </xf>
    <xf numFmtId="0" fontId="0" fillId="0" borderId="45" xfId="0" applyBorder="1" applyAlignment="1">
      <alignment horizontal="center" vertical="center" shrinkToFit="1"/>
    </xf>
    <xf numFmtId="0" fontId="16" fillId="4" borderId="42" xfId="0" applyFont="1" applyFill="1" applyBorder="1" applyAlignment="1">
      <alignment horizontal="right" vertical="center" shrinkToFit="1"/>
    </xf>
    <xf numFmtId="0" fontId="0" fillId="4" borderId="2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49" fontId="17" fillId="4" borderId="27" xfId="0" applyNumberFormat="1" applyFont="1" applyFill="1" applyBorder="1" applyAlignment="1">
      <alignment horizontal="right" vertical="center" shrinkToFit="1"/>
    </xf>
    <xf numFmtId="49" fontId="18" fillId="4" borderId="27" xfId="0" applyNumberFormat="1" applyFont="1" applyFill="1" applyBorder="1" applyAlignment="1">
      <alignment horizontal="right" vertical="center" shrinkToFit="1"/>
    </xf>
    <xf numFmtId="38" fontId="16" fillId="0" borderId="27" xfId="1" applyFont="1" applyBorder="1" applyAlignment="1">
      <alignment horizontal="right" vertical="center" shrinkToFit="1"/>
    </xf>
    <xf numFmtId="0" fontId="0" fillId="0" borderId="0" xfId="0" applyAlignment="1">
      <alignment horizontal="center" vertical="center"/>
    </xf>
    <xf numFmtId="49" fontId="16" fillId="0" borderId="0" xfId="0" applyNumberFormat="1" applyFont="1" applyAlignment="1">
      <alignment horizontal="right" vertical="center" shrinkToFit="1"/>
    </xf>
    <xf numFmtId="0" fontId="0" fillId="0" borderId="46" xfId="0" applyBorder="1" applyAlignment="1">
      <alignment horizontal="center" vertical="center"/>
    </xf>
    <xf numFmtId="49" fontId="16" fillId="0" borderId="46" xfId="0" applyNumberFormat="1" applyFont="1" applyBorder="1" applyAlignment="1">
      <alignment horizontal="right" vertical="center" shrinkToFit="1"/>
    </xf>
    <xf numFmtId="0" fontId="0" fillId="4" borderId="37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 shrinkToFit="1"/>
    </xf>
    <xf numFmtId="0" fontId="17" fillId="4" borderId="39" xfId="0" applyFont="1" applyFill="1" applyBorder="1" applyAlignment="1">
      <alignment vertical="center" shrinkToFit="1"/>
    </xf>
    <xf numFmtId="0" fontId="2" fillId="0" borderId="0" xfId="0" applyFont="1" applyAlignment="1">
      <alignment horizontal="left" vertical="center" shrinkToFit="1"/>
    </xf>
    <xf numFmtId="0" fontId="0" fillId="4" borderId="19" xfId="0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 shrinkToFit="1"/>
    </xf>
    <xf numFmtId="0" fontId="18" fillId="4" borderId="42" xfId="0" applyFont="1" applyFill="1" applyBorder="1" applyAlignment="1">
      <alignment vertical="center" shrinkToFit="1"/>
    </xf>
    <xf numFmtId="0" fontId="27" fillId="0" borderId="0" xfId="0" applyFont="1" applyAlignment="1">
      <alignment horizontal="left" vertical="center" shrinkToFit="1"/>
    </xf>
    <xf numFmtId="0" fontId="30" fillId="0" borderId="0" xfId="0" applyFont="1" applyAlignment="1">
      <alignment vertical="top"/>
    </xf>
    <xf numFmtId="0" fontId="30" fillId="0" borderId="0" xfId="0" applyFont="1">
      <alignment vertical="center"/>
    </xf>
    <xf numFmtId="0" fontId="30" fillId="0" borderId="0" xfId="0" applyFont="1" applyAlignment="1">
      <alignment horizontal="right" vertical="center"/>
    </xf>
    <xf numFmtId="0" fontId="30" fillId="0" borderId="28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 shrinkToFit="1"/>
    </xf>
    <xf numFmtId="0" fontId="30" fillId="0" borderId="29" xfId="0" applyFont="1" applyBorder="1" applyAlignment="1">
      <alignment horizontal="center" vertical="center" shrinkToFit="1"/>
    </xf>
    <xf numFmtId="0" fontId="30" fillId="0" borderId="31" xfId="0" applyFont="1" applyBorder="1" applyAlignment="1">
      <alignment horizontal="center" vertical="center" shrinkToFit="1"/>
    </xf>
    <xf numFmtId="0" fontId="30" fillId="0" borderId="32" xfId="0" applyFont="1" applyBorder="1" applyAlignment="1">
      <alignment vertical="center" shrinkToFit="1"/>
    </xf>
    <xf numFmtId="0" fontId="30" fillId="0" borderId="11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 shrinkToFit="1"/>
    </xf>
    <xf numFmtId="0" fontId="30" fillId="0" borderId="10" xfId="0" applyFont="1" applyBorder="1" applyAlignment="1">
      <alignment horizontal="center" vertical="center" shrinkToFit="1"/>
    </xf>
    <xf numFmtId="0" fontId="30" fillId="0" borderId="11" xfId="0" applyFont="1" applyBorder="1" applyAlignment="1">
      <alignment horizontal="center" vertical="center" shrinkToFit="1"/>
    </xf>
    <xf numFmtId="0" fontId="30" fillId="0" borderId="33" xfId="0" applyFont="1" applyBorder="1" applyAlignment="1">
      <alignment horizontal="center" vertical="center" shrinkToFit="1"/>
    </xf>
    <xf numFmtId="0" fontId="30" fillId="0" borderId="46" xfId="0" applyFont="1" applyBorder="1" applyAlignment="1">
      <alignment horizontal="center" vertical="center" shrinkToFit="1"/>
    </xf>
    <xf numFmtId="0" fontId="30" fillId="0" borderId="47" xfId="0" applyFont="1" applyBorder="1" applyAlignment="1">
      <alignment horizontal="center" vertical="center" shrinkToFit="1"/>
    </xf>
    <xf numFmtId="0" fontId="31" fillId="0" borderId="0" xfId="0" applyFont="1">
      <alignment vertical="center"/>
    </xf>
    <xf numFmtId="0" fontId="30" fillId="0" borderId="32" xfId="0" applyFont="1" applyBorder="1" applyAlignment="1">
      <alignment horizontal="center" vertical="center" shrinkToFit="1"/>
    </xf>
    <xf numFmtId="0" fontId="30" fillId="0" borderId="0" xfId="0" applyFont="1" applyAlignment="1">
      <alignment horizontal="center" vertical="center" shrinkToFit="1"/>
    </xf>
    <xf numFmtId="0" fontId="30" fillId="0" borderId="48" xfId="0" applyFont="1" applyBorder="1" applyAlignment="1">
      <alignment horizontal="center" vertical="center" shrinkToFit="1"/>
    </xf>
    <xf numFmtId="0" fontId="30" fillId="0" borderId="30" xfId="0" applyFont="1" applyBorder="1">
      <alignment vertical="center"/>
    </xf>
    <xf numFmtId="0" fontId="30" fillId="0" borderId="29" xfId="0" applyFont="1" applyBorder="1">
      <alignment vertical="center"/>
    </xf>
    <xf numFmtId="0" fontId="30" fillId="0" borderId="31" xfId="0" applyFont="1" applyBorder="1">
      <alignment vertical="center"/>
    </xf>
    <xf numFmtId="0" fontId="30" fillId="0" borderId="32" xfId="0" applyFont="1" applyBorder="1">
      <alignment vertical="center"/>
    </xf>
    <xf numFmtId="0" fontId="30" fillId="0" borderId="48" xfId="0" applyFont="1" applyBorder="1">
      <alignment vertical="center"/>
    </xf>
    <xf numFmtId="0" fontId="30" fillId="0" borderId="33" xfId="0" applyFont="1" applyBorder="1">
      <alignment vertical="center"/>
    </xf>
    <xf numFmtId="0" fontId="30" fillId="0" borderId="46" xfId="0" applyFont="1" applyBorder="1">
      <alignment vertical="center"/>
    </xf>
    <xf numFmtId="0" fontId="30" fillId="0" borderId="47" xfId="0" applyFont="1" applyBorder="1">
      <alignment vertical="center"/>
    </xf>
    <xf numFmtId="0" fontId="30" fillId="0" borderId="28" xfId="0" applyFont="1" applyBorder="1" applyAlignment="1">
      <alignment horizontal="right" vertical="center"/>
    </xf>
    <xf numFmtId="0" fontId="30" fillId="0" borderId="10" xfId="0" applyFont="1" applyBorder="1" applyAlignment="1">
      <alignment horizontal="right" vertical="center"/>
    </xf>
    <xf numFmtId="0" fontId="32" fillId="0" borderId="0" xfId="0" applyFont="1" applyAlignment="1">
      <alignment horizontal="left" wrapText="1"/>
    </xf>
    <xf numFmtId="0" fontId="30" fillId="0" borderId="0" xfId="0" applyFont="1" applyAlignment="1">
      <alignment horizontal="right" vertical="center" wrapText="1"/>
    </xf>
    <xf numFmtId="0" fontId="30" fillId="0" borderId="29" xfId="0" applyFont="1" applyBorder="1" applyAlignment="1">
      <alignment horizontal="right"/>
    </xf>
    <xf numFmtId="0" fontId="30" fillId="0" borderId="29" xfId="0" applyFont="1" applyBorder="1" applyAlignment="1">
      <alignment horizontal="center"/>
    </xf>
    <xf numFmtId="0" fontId="30" fillId="0" borderId="29" xfId="0" applyFont="1" applyBorder="1" applyAlignment="1"/>
    <xf numFmtId="0" fontId="32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right"/>
    </xf>
    <xf numFmtId="0" fontId="30" fillId="0" borderId="0" xfId="0" applyFont="1" applyAlignment="1">
      <alignment horizontal="center"/>
    </xf>
    <xf numFmtId="0" fontId="30" fillId="0" borderId="0" xfId="0" applyFont="1" applyAlignment="1"/>
    <xf numFmtId="0" fontId="32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33" fillId="0" borderId="0" xfId="0" applyFont="1" applyAlignment="1"/>
    <xf numFmtId="0" fontId="34" fillId="0" borderId="0" xfId="0" applyFont="1" applyAlignment="1"/>
    <xf numFmtId="0" fontId="35" fillId="0" borderId="0" xfId="0" applyFont="1" applyAlignment="1">
      <alignment horizontal="distributed" justifyLastLine="1"/>
    </xf>
    <xf numFmtId="0" fontId="36" fillId="0" borderId="0" xfId="0" applyFont="1" applyAlignment="1"/>
    <xf numFmtId="0" fontId="34" fillId="0" borderId="0" xfId="0" applyFont="1" applyAlignment="1">
      <alignment horizontal="center"/>
    </xf>
    <xf numFmtId="0" fontId="35" fillId="0" borderId="0" xfId="0" applyFont="1" applyAlignment="1"/>
    <xf numFmtId="0" fontId="37" fillId="0" borderId="0" xfId="0" applyFont="1">
      <alignment vertical="center"/>
    </xf>
    <xf numFmtId="0" fontId="38" fillId="0" borderId="0" xfId="0" applyFont="1">
      <alignment vertical="center"/>
    </xf>
    <xf numFmtId="0" fontId="32" fillId="0" borderId="0" xfId="0" applyFont="1">
      <alignment vertical="center"/>
    </xf>
    <xf numFmtId="0" fontId="39" fillId="0" borderId="0" xfId="0" applyFont="1" applyAlignment="1">
      <alignment horizontal="center"/>
    </xf>
    <xf numFmtId="0" fontId="39" fillId="0" borderId="0" xfId="0" applyFont="1" applyAlignment="1"/>
    <xf numFmtId="0" fontId="39" fillId="0" borderId="0" xfId="0" applyFont="1" applyAlignment="1">
      <alignment horizontal="distributed" justifyLastLine="1"/>
    </xf>
    <xf numFmtId="177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 shrinkToFit="1"/>
    </xf>
    <xf numFmtId="177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40" fillId="0" borderId="0" xfId="0" applyFont="1">
      <alignment vertical="center"/>
    </xf>
    <xf numFmtId="0" fontId="30" fillId="0" borderId="0" xfId="0" applyFont="1" applyAlignment="1">
      <alignment horizontal="distributed" vertical="center"/>
    </xf>
    <xf numFmtId="0" fontId="41" fillId="0" borderId="0" xfId="0" applyFont="1">
      <alignment vertical="center"/>
    </xf>
    <xf numFmtId="0" fontId="30" fillId="0" borderId="0" xfId="0" applyFont="1" applyAlignment="1">
      <alignment vertical="center" shrinkToFit="1"/>
    </xf>
    <xf numFmtId="0" fontId="30" fillId="0" borderId="0" xfId="0" applyFont="1" applyAlignment="1">
      <alignment vertical="center" shrinkToFit="1"/>
    </xf>
    <xf numFmtId="0" fontId="39" fillId="0" borderId="0" xfId="0" applyFont="1">
      <alignment vertical="center"/>
    </xf>
    <xf numFmtId="0" fontId="30" fillId="0" borderId="0" xfId="0" applyFont="1" applyAlignment="1">
      <alignment horizontal="center" vertical="distributed"/>
    </xf>
    <xf numFmtId="177" fontId="30" fillId="0" borderId="0" xfId="0" applyNumberFormat="1" applyFont="1" applyAlignment="1">
      <alignment vertical="center" shrinkToFit="1"/>
    </xf>
    <xf numFmtId="0" fontId="30" fillId="0" borderId="0" xfId="0" applyFont="1" applyAlignment="1">
      <alignment horizontal="distributed" vertical="center"/>
    </xf>
    <xf numFmtId="0" fontId="39" fillId="0" borderId="0" xfId="0" applyFont="1" applyAlignment="1">
      <alignment horizontal="center" vertical="center" shrinkToFit="1"/>
    </xf>
    <xf numFmtId="0" fontId="30" fillId="0" borderId="0" xfId="0" applyFont="1" applyAlignment="1">
      <alignment horizontal="center" vertical="distributed"/>
    </xf>
    <xf numFmtId="0" fontId="39" fillId="0" borderId="0" xfId="0" applyFont="1" applyAlignment="1">
      <alignment horizontal="center" vertical="center" shrinkToFit="1"/>
    </xf>
    <xf numFmtId="0" fontId="32" fillId="0" borderId="0" xfId="0" applyFont="1" applyAlignment="1">
      <alignment horizontal="center" vertical="center" shrinkToFit="1"/>
    </xf>
    <xf numFmtId="0" fontId="42" fillId="0" borderId="0" xfId="0" applyFont="1" applyAlignment="1">
      <alignment shrinkToFit="1"/>
    </xf>
    <xf numFmtId="0" fontId="42" fillId="0" borderId="46" xfId="0" applyFont="1" applyBorder="1" applyAlignment="1">
      <alignment shrinkToFit="1"/>
    </xf>
    <xf numFmtId="0" fontId="32" fillId="0" borderId="0" xfId="0" applyFont="1" applyAlignment="1">
      <alignment horizontal="center" vertical="center" shrinkToFit="1"/>
    </xf>
    <xf numFmtId="0" fontId="43" fillId="0" borderId="0" xfId="0" applyFont="1" applyAlignment="1">
      <alignment horizontal="right"/>
    </xf>
    <xf numFmtId="0" fontId="44" fillId="0" borderId="0" xfId="0" applyFont="1" applyAlignment="1">
      <alignment horizontal="left" vertical="center" shrinkToFit="1"/>
    </xf>
    <xf numFmtId="0" fontId="32" fillId="0" borderId="0" xfId="0" applyFont="1" applyAlignment="1">
      <alignment horizontal="distributed" vertical="center"/>
    </xf>
    <xf numFmtId="0" fontId="32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 shrinkToFit="1"/>
    </xf>
    <xf numFmtId="0" fontId="32" fillId="0" borderId="0" xfId="0" applyFont="1" applyAlignment="1">
      <alignment vertical="center" shrinkToFit="1"/>
    </xf>
    <xf numFmtId="0" fontId="45" fillId="0" borderId="0" xfId="0" applyFont="1" applyAlignment="1">
      <alignment horizontal="distributed" vertical="center"/>
    </xf>
    <xf numFmtId="0" fontId="30" fillId="0" borderId="0" xfId="0" applyFont="1" applyAlignment="1">
      <alignment horizontal="distributed" vertical="center" wrapText="1"/>
    </xf>
    <xf numFmtId="0" fontId="44" fillId="0" borderId="0" xfId="0" applyFont="1" applyAlignment="1">
      <alignment horizontal="center" vertical="center"/>
    </xf>
    <xf numFmtId="0" fontId="44" fillId="0" borderId="0" xfId="0" applyFont="1">
      <alignment vertical="center"/>
    </xf>
    <xf numFmtId="0" fontId="44" fillId="0" borderId="0" xfId="0" applyFont="1" applyAlignment="1">
      <alignment horizontal="left" shrinkToFi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0" fontId="44" fillId="0" borderId="0" xfId="0" applyFont="1" applyAlignment="1">
      <alignment horizontal="right" vertical="center"/>
    </xf>
    <xf numFmtId="0" fontId="44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4" fillId="0" borderId="0" xfId="0" applyFont="1" applyAlignment="1">
      <alignment horizontal="left" vertical="top" shrinkToFit="1"/>
    </xf>
    <xf numFmtId="0" fontId="44" fillId="0" borderId="0" xfId="0" applyFont="1" applyAlignment="1">
      <alignment horizontal="center" vertical="top"/>
    </xf>
    <xf numFmtId="0" fontId="44" fillId="0" borderId="0" xfId="0" applyFont="1" applyAlignment="1">
      <alignment horizontal="left" vertical="top"/>
    </xf>
    <xf numFmtId="38" fontId="44" fillId="0" borderId="0" xfId="1" applyFont="1" applyBorder="1" applyAlignment="1">
      <alignment horizontal="left" vertical="center"/>
    </xf>
    <xf numFmtId="0" fontId="30" fillId="0" borderId="0" xfId="0" applyFont="1" applyAlignment="1">
      <alignment horizontal="distributed"/>
    </xf>
    <xf numFmtId="0" fontId="30" fillId="0" borderId="0" xfId="0" applyFont="1" applyAlignment="1">
      <alignment horizontal="left" shrinkToFit="1"/>
    </xf>
    <xf numFmtId="0" fontId="30" fillId="0" borderId="0" xfId="0" applyFont="1" applyAlignment="1">
      <alignment horizontal="distributed" vertical="top"/>
    </xf>
    <xf numFmtId="0" fontId="30" fillId="0" borderId="0" xfId="0" applyFont="1" applyAlignment="1">
      <alignment horizontal="left" vertical="center" wrapText="1" indent="5"/>
    </xf>
    <xf numFmtId="0" fontId="40" fillId="0" borderId="0" xfId="0" applyFont="1" applyAlignment="1">
      <alignment horizontal="left" vertical="center" wrapText="1" indent="5"/>
    </xf>
    <xf numFmtId="0" fontId="3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152400</xdr:colOff>
      <xdr:row>2</xdr:row>
      <xdr:rowOff>161925</xdr:rowOff>
    </xdr:from>
    <xdr:ext cx="7308411" cy="155940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035540" y="512445"/>
          <a:ext cx="7308411" cy="1559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（検査の種類）</a:t>
          </a: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第２条　検査の種類は、次の各号に定めるところとする。</a:t>
          </a: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(1)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しゅん工（完了）検査（完成した工事等について行う検査をいう。）</a:t>
          </a: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(2)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一部しゅん工（完了）検査（工事等の一部が完成し、かつ、当該完成部分が可分のものである場合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     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において、当該部分についてその引渡しがなされるときに行う検査をいう。）</a:t>
          </a:r>
        </a:p>
        <a:p>
          <a:r>
            <a:rPr kumimoji="1" lang="en-US" altLang="ja-JP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(3)</a:t>
          </a:r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既済部分検査（工事の完成前に当該工事の既済部分に対し、代価の一部を支払うときに行う検査をいう。）</a:t>
          </a:r>
        </a:p>
        <a:p>
          <a:r>
            <a:rPr kumimoji="1" lang="en-US" altLang="ja-JP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(4)</a:t>
          </a:r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定期検査（「年間を通じた工事」で、契約書類に定める支払期間毎に行う検査をいう。）</a:t>
          </a:r>
        </a:p>
        <a:p>
          <a:r>
            <a:rPr kumimoji="1" lang="en-US" altLang="ja-JP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(5)</a:t>
          </a:r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実施業務部分検査（「年間を通じた業務」で、契約書類に定める支払期間毎に行う検査をいう。）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178906</xdr:colOff>
      <xdr:row>7</xdr:row>
      <xdr:rowOff>92765</xdr:rowOff>
    </xdr:from>
    <xdr:to>
      <xdr:col>4</xdr:col>
      <xdr:colOff>1935706</xdr:colOff>
      <xdr:row>10</xdr:row>
      <xdr:rowOff>106017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762586" y="1342445"/>
          <a:ext cx="1756800" cy="516172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 b="1"/>
            <a:t>【</a:t>
          </a:r>
          <a:r>
            <a:rPr kumimoji="1" lang="ja-JP" altLang="en-US" sz="900" b="1"/>
            <a:t>帳票</a:t>
          </a:r>
          <a:r>
            <a:rPr kumimoji="1" lang="en-US" altLang="ja-JP" sz="900" b="1"/>
            <a:t>】</a:t>
          </a:r>
        </a:p>
        <a:p>
          <a:pPr algn="l"/>
          <a:r>
            <a:rPr kumimoji="1" lang="ja-JP" altLang="en-US" sz="900" b="1"/>
            <a:t>しゅん工（完了）届</a:t>
          </a:r>
          <a:endParaRPr kumimoji="1" lang="en-US" altLang="ja-JP" sz="900" b="1"/>
        </a:p>
      </xdr:txBody>
    </xdr:sp>
    <xdr:clientData/>
  </xdr:twoCellAnchor>
  <xdr:twoCellAnchor>
    <xdr:from>
      <xdr:col>4</xdr:col>
      <xdr:colOff>53009</xdr:colOff>
      <xdr:row>6</xdr:row>
      <xdr:rowOff>53009</xdr:rowOff>
    </xdr:from>
    <xdr:to>
      <xdr:col>4</xdr:col>
      <xdr:colOff>185530</xdr:colOff>
      <xdr:row>11</xdr:row>
      <xdr:rowOff>159026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636689" y="1135049"/>
          <a:ext cx="132521" cy="944217"/>
        </a:xfrm>
        <a:prstGeom prst="righ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178905</xdr:colOff>
      <xdr:row>13</xdr:row>
      <xdr:rowOff>92767</xdr:rowOff>
    </xdr:from>
    <xdr:to>
      <xdr:col>4</xdr:col>
      <xdr:colOff>1934816</xdr:colOff>
      <xdr:row>17</xdr:row>
      <xdr:rowOff>152400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762585" y="2348287"/>
          <a:ext cx="1755911" cy="730193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 b="1"/>
            <a:t>【</a:t>
          </a:r>
          <a:r>
            <a:rPr kumimoji="1" lang="ja-JP" altLang="en-US" sz="900" b="1"/>
            <a:t>帳票</a:t>
          </a:r>
          <a:r>
            <a:rPr kumimoji="1" lang="en-US" altLang="ja-JP" sz="900" b="1"/>
            <a:t>】</a:t>
          </a:r>
        </a:p>
        <a:p>
          <a:pPr algn="l"/>
          <a:r>
            <a:rPr kumimoji="1" lang="ja-JP" altLang="en-US" sz="900" b="1"/>
            <a:t>しゅん工（完了）届</a:t>
          </a:r>
          <a:endParaRPr kumimoji="1" lang="en-US" altLang="ja-JP" sz="900" b="1"/>
        </a:p>
      </xdr:txBody>
    </xdr:sp>
    <xdr:clientData/>
  </xdr:twoCellAnchor>
  <xdr:twoCellAnchor>
    <xdr:from>
      <xdr:col>4</xdr:col>
      <xdr:colOff>53009</xdr:colOff>
      <xdr:row>13</xdr:row>
      <xdr:rowOff>19879</xdr:rowOff>
    </xdr:from>
    <xdr:to>
      <xdr:col>4</xdr:col>
      <xdr:colOff>185530</xdr:colOff>
      <xdr:row>18</xdr:row>
      <xdr:rowOff>170629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6636689" y="2275399"/>
          <a:ext cx="132521" cy="988950"/>
        </a:xfrm>
        <a:prstGeom prst="righ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184704</xdr:colOff>
      <xdr:row>88</xdr:row>
      <xdr:rowOff>94007</xdr:rowOff>
    </xdr:from>
    <xdr:to>
      <xdr:col>4</xdr:col>
      <xdr:colOff>1941504</xdr:colOff>
      <xdr:row>91</xdr:row>
      <xdr:rowOff>107259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6768384" y="14960627"/>
          <a:ext cx="1756800" cy="516172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 b="1"/>
            <a:t>【</a:t>
          </a:r>
          <a:r>
            <a:rPr kumimoji="1" lang="ja-JP" altLang="en-US" sz="900" b="1"/>
            <a:t>帳票</a:t>
          </a:r>
          <a:r>
            <a:rPr kumimoji="1" lang="en-US" altLang="ja-JP" sz="900" b="1"/>
            <a:t>】</a:t>
          </a:r>
        </a:p>
        <a:p>
          <a:pPr algn="l"/>
          <a:r>
            <a:rPr kumimoji="1" lang="ja-JP" altLang="en-US" sz="900" b="1"/>
            <a:t>しゅん工（完了）検査調書</a:t>
          </a:r>
          <a:endParaRPr kumimoji="1" lang="en-US" altLang="ja-JP" sz="900" b="1"/>
        </a:p>
      </xdr:txBody>
    </xdr:sp>
    <xdr:clientData/>
  </xdr:twoCellAnchor>
  <xdr:twoCellAnchor>
    <xdr:from>
      <xdr:col>4</xdr:col>
      <xdr:colOff>58807</xdr:colOff>
      <xdr:row>87</xdr:row>
      <xdr:rowOff>54251</xdr:rowOff>
    </xdr:from>
    <xdr:to>
      <xdr:col>4</xdr:col>
      <xdr:colOff>191328</xdr:colOff>
      <xdr:row>92</xdr:row>
      <xdr:rowOff>89990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6642487" y="14753231"/>
          <a:ext cx="132521" cy="873939"/>
        </a:xfrm>
        <a:prstGeom prst="righ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N26"/>
  <sheetViews>
    <sheetView tabSelected="1" view="pageBreakPreview" zoomScale="88" zoomScaleNormal="100" zoomScaleSheetLayoutView="88" workbookViewId="0">
      <selection activeCell="R21" sqref="R21"/>
    </sheetView>
  </sheetViews>
  <sheetFormatPr defaultColWidth="8.09765625" defaultRowHeight="12.6"/>
  <cols>
    <col min="1" max="1" width="3.09765625" style="50" bestFit="1" customWidth="1"/>
    <col min="2" max="2" width="11.3984375" style="2" customWidth="1"/>
    <col min="3" max="3" width="15.8984375" style="2" customWidth="1"/>
    <col min="4" max="4" width="6.3984375" style="3" bestFit="1" customWidth="1"/>
    <col min="5" max="5" width="15.8984375" style="2" customWidth="1"/>
    <col min="6" max="6" width="11.3984375" style="3" customWidth="1"/>
    <col min="7" max="7" width="11.3984375" style="2" customWidth="1"/>
    <col min="8" max="8" width="12" style="2" customWidth="1"/>
    <col min="9" max="9" width="11.3984375" style="2" customWidth="1"/>
    <col min="10" max="10" width="9.59765625" style="3" customWidth="1"/>
    <col min="11" max="12" width="10.59765625" style="3" customWidth="1"/>
    <col min="13" max="13" width="9.8984375" style="3" bestFit="1" customWidth="1"/>
    <col min="14" max="14" width="10" style="3" bestFit="1" customWidth="1"/>
    <col min="15" max="16384" width="8.09765625" style="3"/>
  </cols>
  <sheetData>
    <row r="1" spans="1:14" ht="20.100000000000001" customHeight="1">
      <c r="A1" s="1" t="s">
        <v>0</v>
      </c>
      <c r="L1" s="4" t="s">
        <v>1</v>
      </c>
    </row>
    <row r="2" spans="1:14" ht="8.1" customHeight="1" thickBot="1">
      <c r="A2" s="1"/>
      <c r="L2" s="4"/>
    </row>
    <row r="3" spans="1:14" ht="25.8" thickBot="1">
      <c r="A3" s="5" t="s">
        <v>2</v>
      </c>
      <c r="B3" s="6" t="s">
        <v>3</v>
      </c>
      <c r="C3" s="7"/>
      <c r="D3" s="8" t="s">
        <v>4</v>
      </c>
      <c r="E3" s="9" t="s">
        <v>5</v>
      </c>
      <c r="F3" s="8" t="s">
        <v>6</v>
      </c>
      <c r="G3" s="10" t="s">
        <v>7</v>
      </c>
      <c r="H3" s="10" t="s">
        <v>8</v>
      </c>
      <c r="I3" s="10" t="s">
        <v>9</v>
      </c>
      <c r="J3" s="11" t="s">
        <v>10</v>
      </c>
      <c r="K3" s="10" t="s">
        <v>11</v>
      </c>
      <c r="L3" s="12" t="s">
        <v>12</v>
      </c>
      <c r="M3" s="2"/>
    </row>
    <row r="4" spans="1:14" ht="38.1" customHeight="1" thickTop="1">
      <c r="A4" s="13">
        <v>1</v>
      </c>
      <c r="B4" s="14" t="s">
        <v>13</v>
      </c>
      <c r="C4" s="15" t="s">
        <v>14</v>
      </c>
      <c r="D4" s="16" t="s">
        <v>15</v>
      </c>
      <c r="E4" s="17" t="s">
        <v>16</v>
      </c>
      <c r="F4" s="18" t="s">
        <v>17</v>
      </c>
      <c r="G4" s="19" t="s">
        <v>18</v>
      </c>
      <c r="H4" s="19" t="s">
        <v>19</v>
      </c>
      <c r="I4" s="19"/>
      <c r="J4" s="20" t="s">
        <v>20</v>
      </c>
      <c r="K4" s="21" t="s">
        <v>21</v>
      </c>
      <c r="L4" s="22" t="s">
        <v>22</v>
      </c>
    </row>
    <row r="5" spans="1:14" ht="38.1" customHeight="1">
      <c r="A5" s="23">
        <v>2</v>
      </c>
      <c r="B5" s="14" t="s">
        <v>23</v>
      </c>
      <c r="C5" s="15" t="s">
        <v>24</v>
      </c>
      <c r="D5" s="16" t="s">
        <v>15</v>
      </c>
      <c r="E5" s="24" t="s">
        <v>25</v>
      </c>
      <c r="F5" s="25"/>
      <c r="G5" s="26" t="s">
        <v>26</v>
      </c>
      <c r="H5" s="26" t="s">
        <v>27</v>
      </c>
      <c r="I5" s="26" t="s">
        <v>28</v>
      </c>
      <c r="J5" s="20" t="s">
        <v>20</v>
      </c>
      <c r="K5" s="27" t="s">
        <v>29</v>
      </c>
      <c r="L5" s="22" t="s">
        <v>30</v>
      </c>
    </row>
    <row r="6" spans="1:14" ht="38.1" customHeight="1">
      <c r="A6" s="23">
        <v>3</v>
      </c>
      <c r="B6" s="14" t="s">
        <v>29</v>
      </c>
      <c r="C6" s="15" t="s">
        <v>31</v>
      </c>
      <c r="D6" s="16" t="s">
        <v>15</v>
      </c>
      <c r="E6" s="24" t="s">
        <v>16</v>
      </c>
      <c r="F6" s="28" t="s">
        <v>17</v>
      </c>
      <c r="G6" s="26" t="s">
        <v>32</v>
      </c>
      <c r="H6" s="29" t="s">
        <v>33</v>
      </c>
      <c r="I6" s="26"/>
      <c r="J6" s="20" t="s">
        <v>20</v>
      </c>
      <c r="K6" s="27" t="s">
        <v>29</v>
      </c>
      <c r="L6" s="22" t="s">
        <v>29</v>
      </c>
    </row>
    <row r="7" spans="1:14" ht="38.1" customHeight="1">
      <c r="A7" s="23">
        <v>4</v>
      </c>
      <c r="B7" s="14" t="s">
        <v>34</v>
      </c>
      <c r="C7" s="15" t="s">
        <v>35</v>
      </c>
      <c r="D7" s="16" t="s">
        <v>36</v>
      </c>
      <c r="E7" s="24" t="s">
        <v>37</v>
      </c>
      <c r="F7" s="25"/>
      <c r="G7" s="26" t="s">
        <v>38</v>
      </c>
      <c r="H7" s="26" t="s">
        <v>39</v>
      </c>
      <c r="I7" s="26" t="s">
        <v>40</v>
      </c>
      <c r="J7" s="20" t="s">
        <v>20</v>
      </c>
      <c r="K7" s="27" t="s">
        <v>21</v>
      </c>
      <c r="L7" s="22" t="s">
        <v>22</v>
      </c>
      <c r="N7" s="2"/>
    </row>
    <row r="8" spans="1:14" ht="38.1" customHeight="1" thickBot="1">
      <c r="A8" s="30">
        <v>5</v>
      </c>
      <c r="B8" s="31" t="s">
        <v>41</v>
      </c>
      <c r="C8" s="32" t="s">
        <v>42</v>
      </c>
      <c r="D8" s="33" t="s">
        <v>36</v>
      </c>
      <c r="E8" s="34" t="s">
        <v>43</v>
      </c>
      <c r="F8" s="35" t="s">
        <v>44</v>
      </c>
      <c r="G8" s="36"/>
      <c r="H8" s="36" t="s">
        <v>45</v>
      </c>
      <c r="I8" s="36"/>
      <c r="J8" s="37" t="s">
        <v>30</v>
      </c>
      <c r="K8" s="38" t="s">
        <v>29</v>
      </c>
      <c r="L8" s="39" t="s">
        <v>29</v>
      </c>
    </row>
    <row r="9" spans="1:14" ht="15" customHeight="1">
      <c r="A9" s="40" t="s">
        <v>46</v>
      </c>
      <c r="L9" s="4"/>
    </row>
    <row r="10" spans="1:14" s="2" customFormat="1" ht="15" customHeight="1">
      <c r="A10" s="41" t="s">
        <v>47</v>
      </c>
      <c r="D10" s="3"/>
      <c r="F10" s="3"/>
      <c r="J10" s="3"/>
      <c r="K10" s="3"/>
      <c r="L10" s="42"/>
      <c r="M10" s="3"/>
    </row>
    <row r="11" spans="1:14" s="2" customFormat="1" ht="15" customHeight="1">
      <c r="A11" s="43" t="s">
        <v>48</v>
      </c>
      <c r="B11" s="44" t="s">
        <v>49</v>
      </c>
      <c r="C11" s="45"/>
      <c r="D11" s="46"/>
      <c r="E11" s="45"/>
      <c r="F11" s="46"/>
      <c r="G11" s="45"/>
      <c r="J11" s="3"/>
      <c r="K11" s="3"/>
      <c r="L11" s="42"/>
      <c r="M11" s="3"/>
    </row>
    <row r="12" spans="1:14" s="2" customFormat="1" ht="13.5" customHeight="1">
      <c r="A12" s="47"/>
      <c r="B12" s="48"/>
      <c r="D12" s="3"/>
      <c r="F12" s="3"/>
      <c r="J12" s="3"/>
      <c r="K12" s="3"/>
      <c r="L12" s="42" t="s">
        <v>50</v>
      </c>
      <c r="M12" s="3"/>
    </row>
    <row r="13" spans="1:14" s="2" customFormat="1" ht="13.5" customHeight="1">
      <c r="A13" s="47"/>
      <c r="B13" s="48"/>
      <c r="D13" s="3"/>
      <c r="F13" s="3"/>
      <c r="J13" s="3"/>
      <c r="K13" s="3"/>
      <c r="L13" s="42"/>
      <c r="M13" s="3"/>
    </row>
    <row r="14" spans="1:14" s="2" customFormat="1" ht="13.5" customHeight="1">
      <c r="A14" s="47"/>
      <c r="B14" s="48"/>
      <c r="D14" s="3"/>
      <c r="F14" s="3"/>
      <c r="J14" s="3"/>
      <c r="K14" s="3"/>
      <c r="L14" s="3"/>
      <c r="M14" s="3"/>
    </row>
    <row r="15" spans="1:14" ht="20.100000000000001" customHeight="1">
      <c r="A15" s="1" t="s">
        <v>51</v>
      </c>
      <c r="L15" s="4"/>
    </row>
    <row r="16" spans="1:14" ht="8.1" customHeight="1" thickBot="1">
      <c r="A16" s="1"/>
      <c r="L16" s="4"/>
    </row>
    <row r="17" spans="1:14" ht="25.8" thickBot="1">
      <c r="A17" s="5" t="s">
        <v>2</v>
      </c>
      <c r="B17" s="6" t="s">
        <v>3</v>
      </c>
      <c r="C17" s="7"/>
      <c r="D17" s="8" t="s">
        <v>4</v>
      </c>
      <c r="E17" s="9" t="s">
        <v>5</v>
      </c>
      <c r="F17" s="8" t="s">
        <v>6</v>
      </c>
      <c r="G17" s="10" t="s">
        <v>7</v>
      </c>
      <c r="H17" s="10" t="s">
        <v>8</v>
      </c>
      <c r="I17" s="10" t="s">
        <v>9</v>
      </c>
      <c r="J17" s="11" t="s">
        <v>10</v>
      </c>
      <c r="K17" s="10" t="s">
        <v>11</v>
      </c>
      <c r="L17" s="12" t="s">
        <v>12</v>
      </c>
      <c r="M17" s="2"/>
    </row>
    <row r="18" spans="1:14" ht="38.1" customHeight="1" thickTop="1">
      <c r="A18" s="13">
        <v>1</v>
      </c>
      <c r="B18" s="14" t="s">
        <v>13</v>
      </c>
      <c r="C18" s="15" t="s">
        <v>14</v>
      </c>
      <c r="D18" s="16" t="s">
        <v>15</v>
      </c>
      <c r="E18" s="17" t="s">
        <v>16</v>
      </c>
      <c r="F18" s="18" t="s">
        <v>17</v>
      </c>
      <c r="G18" s="19" t="s">
        <v>18</v>
      </c>
      <c r="H18" s="19" t="s">
        <v>19</v>
      </c>
      <c r="I18" s="19"/>
      <c r="J18" s="20" t="s">
        <v>20</v>
      </c>
      <c r="K18" s="21" t="s">
        <v>52</v>
      </c>
      <c r="L18" s="49" t="s">
        <v>53</v>
      </c>
    </row>
    <row r="19" spans="1:14" ht="38.1" customHeight="1">
      <c r="A19" s="23">
        <v>2</v>
      </c>
      <c r="B19" s="14" t="s">
        <v>23</v>
      </c>
      <c r="C19" s="15" t="s">
        <v>24</v>
      </c>
      <c r="D19" s="16" t="s">
        <v>15</v>
      </c>
      <c r="E19" s="24" t="s">
        <v>25</v>
      </c>
      <c r="F19" s="25"/>
      <c r="G19" s="26" t="s">
        <v>26</v>
      </c>
      <c r="H19" s="29" t="s">
        <v>54</v>
      </c>
      <c r="I19" s="26" t="s">
        <v>28</v>
      </c>
      <c r="J19" s="20" t="s">
        <v>20</v>
      </c>
      <c r="K19" s="27" t="s">
        <v>29</v>
      </c>
      <c r="L19" s="49" t="s">
        <v>30</v>
      </c>
    </row>
    <row r="20" spans="1:14" ht="38.1" customHeight="1">
      <c r="A20" s="23">
        <v>3</v>
      </c>
      <c r="B20" s="14" t="s">
        <v>29</v>
      </c>
      <c r="C20" s="15" t="s">
        <v>31</v>
      </c>
      <c r="D20" s="16" t="s">
        <v>15</v>
      </c>
      <c r="E20" s="24" t="s">
        <v>55</v>
      </c>
      <c r="F20" s="28" t="s">
        <v>17</v>
      </c>
      <c r="G20" s="26" t="s">
        <v>56</v>
      </c>
      <c r="H20" s="26" t="s">
        <v>57</v>
      </c>
      <c r="I20" s="26"/>
      <c r="J20" s="20" t="s">
        <v>20</v>
      </c>
      <c r="K20" s="27" t="s">
        <v>29</v>
      </c>
      <c r="L20" s="22" t="s">
        <v>29</v>
      </c>
    </row>
    <row r="21" spans="1:14" ht="38.1" customHeight="1">
      <c r="A21" s="23">
        <v>4</v>
      </c>
      <c r="B21" s="14" t="s">
        <v>34</v>
      </c>
      <c r="C21" s="15" t="s">
        <v>35</v>
      </c>
      <c r="D21" s="16" t="s">
        <v>36</v>
      </c>
      <c r="E21" s="24" t="s">
        <v>58</v>
      </c>
      <c r="F21" s="25"/>
      <c r="G21" s="26" t="s">
        <v>38</v>
      </c>
      <c r="H21" s="26"/>
      <c r="I21" s="26" t="s">
        <v>40</v>
      </c>
      <c r="J21" s="20" t="s">
        <v>20</v>
      </c>
      <c r="K21" s="27" t="s">
        <v>29</v>
      </c>
      <c r="L21" s="22" t="s">
        <v>21</v>
      </c>
      <c r="N21" s="2"/>
    </row>
    <row r="22" spans="1:14" ht="38.1" customHeight="1" thickBot="1">
      <c r="A22" s="30">
        <v>5</v>
      </c>
      <c r="B22" s="31" t="s">
        <v>41</v>
      </c>
      <c r="C22" s="32" t="s">
        <v>42</v>
      </c>
      <c r="D22" s="33" t="s">
        <v>36</v>
      </c>
      <c r="E22" s="34" t="s">
        <v>59</v>
      </c>
      <c r="F22" s="35" t="s">
        <v>44</v>
      </c>
      <c r="G22" s="36" t="s">
        <v>60</v>
      </c>
      <c r="H22" s="36"/>
      <c r="I22" s="36"/>
      <c r="J22" s="37" t="s">
        <v>30</v>
      </c>
      <c r="K22" s="38" t="s">
        <v>29</v>
      </c>
      <c r="L22" s="39" t="s">
        <v>29</v>
      </c>
    </row>
    <row r="23" spans="1:14" ht="15" customHeight="1">
      <c r="A23" s="40" t="s">
        <v>46</v>
      </c>
      <c r="L23" s="4"/>
    </row>
    <row r="24" spans="1:14" s="2" customFormat="1" ht="15" customHeight="1">
      <c r="A24" s="41" t="s">
        <v>61</v>
      </c>
      <c r="D24" s="3"/>
      <c r="F24" s="3"/>
      <c r="J24" s="3"/>
      <c r="K24" s="3"/>
      <c r="L24" s="42"/>
      <c r="M24" s="3"/>
    </row>
    <row r="25" spans="1:14" s="2" customFormat="1" ht="13.5" customHeight="1">
      <c r="A25" s="43" t="s">
        <v>48</v>
      </c>
      <c r="B25" s="44" t="s">
        <v>62</v>
      </c>
      <c r="C25" s="45"/>
      <c r="D25" s="46"/>
      <c r="E25" s="45"/>
      <c r="F25" s="46"/>
      <c r="G25" s="45"/>
      <c r="J25" s="3"/>
      <c r="K25" s="3"/>
      <c r="L25" s="42" t="s">
        <v>50</v>
      </c>
      <c r="M25" s="3"/>
    </row>
    <row r="26" spans="1:14">
      <c r="A26" s="47"/>
      <c r="B26" s="48"/>
    </row>
  </sheetData>
  <mergeCells count="2">
    <mergeCell ref="B3:C3"/>
    <mergeCell ref="B17:C17"/>
  </mergeCells>
  <phoneticPr fontId="4"/>
  <printOptions horizontalCentered="1" verticalCentered="1"/>
  <pageMargins left="0.19685039370078741" right="0.19685039370078741" top="0.74803149606299213" bottom="0.15748031496062992" header="0.31496062992125984" footer="0.31496062992125984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97"/>
  <sheetViews>
    <sheetView showGridLines="0" zoomScaleNormal="100" workbookViewId="0">
      <pane ySplit="1" topLeftCell="A2" activePane="bottomLeft" state="frozen"/>
      <selection activeCell="R21" sqref="R21"/>
      <selection pane="bottomLeft" activeCell="R21" sqref="R21"/>
    </sheetView>
  </sheetViews>
  <sheetFormatPr defaultRowHeight="18"/>
  <cols>
    <col min="1" max="1" width="5.5" customWidth="1"/>
    <col min="2" max="2" width="9.3984375" customWidth="1"/>
    <col min="3" max="3" width="18.3984375" bestFit="1" customWidth="1"/>
    <col min="4" max="4" width="53.09765625" style="57" customWidth="1"/>
    <col min="5" max="5" width="43.3984375" style="57" customWidth="1"/>
  </cols>
  <sheetData>
    <row r="1" spans="2:5" ht="26.4">
      <c r="B1" s="51" t="s">
        <v>63</v>
      </c>
      <c r="C1" s="52"/>
      <c r="D1" s="53" t="s">
        <v>64</v>
      </c>
      <c r="E1" s="54" t="s">
        <v>65</v>
      </c>
    </row>
    <row r="2" spans="2:5">
      <c r="B2" s="55" t="s">
        <v>66</v>
      </c>
      <c r="C2" s="55"/>
      <c r="D2" s="56" t="s">
        <v>67</v>
      </c>
      <c r="E2" s="54"/>
    </row>
    <row r="3" spans="2:5">
      <c r="B3" s="55" t="s">
        <v>68</v>
      </c>
      <c r="C3" s="55"/>
      <c r="D3" s="56">
        <v>6</v>
      </c>
      <c r="E3" s="57">
        <v>6</v>
      </c>
    </row>
    <row r="4" spans="2:5">
      <c r="B4" s="55" t="s">
        <v>69</v>
      </c>
      <c r="C4" s="55"/>
      <c r="D4" s="58" t="s">
        <v>70</v>
      </c>
      <c r="E4" s="57" t="s">
        <v>71</v>
      </c>
    </row>
    <row r="5" spans="2:5">
      <c r="B5" s="55" t="s">
        <v>72</v>
      </c>
      <c r="C5" s="55"/>
      <c r="D5" s="58" t="s">
        <v>73</v>
      </c>
      <c r="E5" s="59" t="s">
        <v>73</v>
      </c>
    </row>
    <row r="6" spans="2:5">
      <c r="D6"/>
      <c r="E6"/>
    </row>
    <row r="7" spans="2:5">
      <c r="B7" s="60" t="s">
        <v>74</v>
      </c>
      <c r="C7" s="61"/>
      <c r="D7" s="58" t="s">
        <v>75</v>
      </c>
      <c r="E7" s="59" t="s">
        <v>75</v>
      </c>
    </row>
    <row r="8" spans="2:5">
      <c r="B8" s="60" t="s">
        <v>76</v>
      </c>
      <c r="C8" s="61"/>
      <c r="D8" s="62" t="s">
        <v>77</v>
      </c>
      <c r="E8" s="59" t="s">
        <v>78</v>
      </c>
    </row>
    <row r="9" spans="2:5">
      <c r="B9" s="60" t="s">
        <v>79</v>
      </c>
      <c r="C9" s="61"/>
      <c r="D9" s="63" t="s">
        <v>80</v>
      </c>
      <c r="E9" s="59" t="s">
        <v>81</v>
      </c>
    </row>
    <row r="10" spans="2:5">
      <c r="B10" s="60" t="s">
        <v>82</v>
      </c>
      <c r="C10" s="61"/>
      <c r="D10" s="63" t="s">
        <v>83</v>
      </c>
      <c r="E10" s="59" t="s">
        <v>84</v>
      </c>
    </row>
    <row r="11" spans="2:5">
      <c r="B11" s="60" t="s">
        <v>85</v>
      </c>
      <c r="C11" s="61"/>
      <c r="D11" s="63" t="s">
        <v>86</v>
      </c>
      <c r="E11" s="59" t="s">
        <v>87</v>
      </c>
    </row>
    <row r="12" spans="2:5">
      <c r="B12" s="60" t="s">
        <v>88</v>
      </c>
      <c r="C12" s="61"/>
      <c r="D12" s="63" t="s">
        <v>89</v>
      </c>
      <c r="E12" s="59" t="s">
        <v>90</v>
      </c>
    </row>
    <row r="13" spans="2:5">
      <c r="D13"/>
      <c r="E13" s="59"/>
    </row>
    <row r="14" spans="2:5">
      <c r="B14" s="60" t="s">
        <v>91</v>
      </c>
      <c r="C14" s="61"/>
      <c r="D14" s="62" t="s">
        <v>92</v>
      </c>
      <c r="E14" s="59" t="s">
        <v>75</v>
      </c>
    </row>
    <row r="15" spans="2:5">
      <c r="B15" s="60" t="s">
        <v>76</v>
      </c>
      <c r="C15" s="61"/>
      <c r="D15" s="63" t="s">
        <v>78</v>
      </c>
      <c r="E15" s="59" t="s">
        <v>78</v>
      </c>
    </row>
    <row r="16" spans="2:5">
      <c r="B16" s="60" t="s">
        <v>79</v>
      </c>
      <c r="C16" s="61"/>
      <c r="D16" s="63" t="s">
        <v>81</v>
      </c>
      <c r="E16" s="59" t="s">
        <v>81</v>
      </c>
    </row>
    <row r="17" spans="2:7">
      <c r="B17" s="60" t="s">
        <v>82</v>
      </c>
      <c r="C17" s="61"/>
      <c r="D17" s="63" t="s">
        <v>84</v>
      </c>
      <c r="E17" s="59" t="s">
        <v>84</v>
      </c>
    </row>
    <row r="18" spans="2:7">
      <c r="B18" s="60" t="s">
        <v>85</v>
      </c>
      <c r="C18" s="61"/>
      <c r="D18" s="63" t="s">
        <v>87</v>
      </c>
      <c r="E18" s="59" t="s">
        <v>87</v>
      </c>
    </row>
    <row r="19" spans="2:7">
      <c r="B19" s="60" t="s">
        <v>88</v>
      </c>
      <c r="C19" s="61"/>
      <c r="D19" s="63" t="s">
        <v>93</v>
      </c>
      <c r="E19" s="59"/>
    </row>
    <row r="20" spans="2:7">
      <c r="B20" s="64"/>
      <c r="C20" s="64"/>
      <c r="D20" s="65"/>
      <c r="E20" s="59"/>
    </row>
    <row r="21" spans="2:7">
      <c r="B21" s="66" t="s">
        <v>94</v>
      </c>
      <c r="C21" s="67"/>
      <c r="D21" s="68" t="s">
        <v>95</v>
      </c>
      <c r="E21" s="69" t="s">
        <v>96</v>
      </c>
    </row>
    <row r="22" spans="2:7">
      <c r="B22" s="70"/>
      <c r="C22" s="71" t="s">
        <v>97</v>
      </c>
      <c r="D22" s="72" t="str">
        <f>IF(入力シート!$D$21="既済部分", "☑", "□")</f>
        <v>☑</v>
      </c>
      <c r="E22" s="73" t="s">
        <v>98</v>
      </c>
    </row>
    <row r="23" spans="2:7">
      <c r="B23" s="70"/>
      <c r="C23" s="71" t="s">
        <v>99</v>
      </c>
      <c r="D23" s="72" t="str">
        <f>IF(入力シート!$D$21="定期", "☑", "□")</f>
        <v>□</v>
      </c>
      <c r="E23" s="73" t="s">
        <v>98</v>
      </c>
    </row>
    <row r="24" spans="2:7">
      <c r="B24" s="74"/>
      <c r="C24" s="71" t="s">
        <v>100</v>
      </c>
      <c r="D24" s="72" t="str">
        <f>IF(入力シート!$D$21="実施業務部分", "☑", "□")</f>
        <v>□</v>
      </c>
      <c r="E24" s="73" t="s">
        <v>98</v>
      </c>
    </row>
    <row r="25" spans="2:7">
      <c r="B25" s="60" t="s">
        <v>101</v>
      </c>
      <c r="C25" s="61"/>
      <c r="D25" s="75">
        <v>2</v>
      </c>
      <c r="E25" s="73"/>
    </row>
    <row r="26" spans="2:7">
      <c r="B26" s="76" t="s">
        <v>102</v>
      </c>
      <c r="C26" s="77" t="s">
        <v>103</v>
      </c>
      <c r="D26" s="56" t="s">
        <v>104</v>
      </c>
      <c r="E26" s="57" t="s">
        <v>105</v>
      </c>
      <c r="G26" t="s">
        <v>104</v>
      </c>
    </row>
    <row r="27" spans="2:7">
      <c r="B27" s="78"/>
      <c r="C27" s="77" t="s">
        <v>106</v>
      </c>
      <c r="D27" s="56" t="s">
        <v>107</v>
      </c>
      <c r="E27" s="57" t="s">
        <v>107</v>
      </c>
      <c r="G27" t="s">
        <v>108</v>
      </c>
    </row>
    <row r="28" spans="2:7">
      <c r="B28" s="79"/>
      <c r="C28" s="77" t="s">
        <v>109</v>
      </c>
      <c r="D28" s="56" t="s">
        <v>110</v>
      </c>
      <c r="E28" s="57" t="s">
        <v>111</v>
      </c>
      <c r="G28" t="s">
        <v>112</v>
      </c>
    </row>
    <row r="29" spans="2:7">
      <c r="B29" s="80" t="s">
        <v>113</v>
      </c>
      <c r="C29" s="77" t="s">
        <v>114</v>
      </c>
      <c r="D29" s="68" t="s">
        <v>115</v>
      </c>
      <c r="E29" s="69" t="s">
        <v>116</v>
      </c>
    </row>
    <row r="30" spans="2:7">
      <c r="B30" s="81"/>
      <c r="C30" s="77" t="s">
        <v>117</v>
      </c>
      <c r="D30" s="56">
        <v>2</v>
      </c>
      <c r="E30" s="69" t="s">
        <v>118</v>
      </c>
    </row>
    <row r="31" spans="2:7">
      <c r="B31" s="82"/>
      <c r="C31" s="77" t="s">
        <v>119</v>
      </c>
      <c r="D31" s="56" t="s">
        <v>120</v>
      </c>
      <c r="E31" s="69" t="s">
        <v>121</v>
      </c>
      <c r="G31" t="s">
        <v>122</v>
      </c>
    </row>
    <row r="32" spans="2:7">
      <c r="B32" s="83" t="s">
        <v>123</v>
      </c>
      <c r="C32" s="84"/>
      <c r="D32" s="68" t="s">
        <v>124</v>
      </c>
      <c r="E32" s="69" t="s">
        <v>125</v>
      </c>
    </row>
    <row r="33" spans="2:7">
      <c r="B33" s="55" t="s">
        <v>126</v>
      </c>
      <c r="C33" s="55"/>
      <c r="D33" s="56" t="s">
        <v>127</v>
      </c>
      <c r="E33" s="69" t="s">
        <v>128</v>
      </c>
      <c r="G33" t="s">
        <v>127</v>
      </c>
    </row>
    <row r="34" spans="2:7">
      <c r="B34" s="55" t="s">
        <v>129</v>
      </c>
      <c r="C34" s="55"/>
      <c r="D34" s="85">
        <v>8375125000</v>
      </c>
      <c r="E34" s="86">
        <v>30000000</v>
      </c>
    </row>
    <row r="35" spans="2:7">
      <c r="B35" s="55" t="s">
        <v>130</v>
      </c>
      <c r="C35" s="55"/>
      <c r="D35" s="85">
        <v>6198230000</v>
      </c>
      <c r="E35" s="69" t="s">
        <v>131</v>
      </c>
    </row>
    <row r="36" spans="2:7">
      <c r="B36" s="55" t="s">
        <v>132</v>
      </c>
      <c r="C36" s="55"/>
      <c r="D36" s="85">
        <v>2248153463</v>
      </c>
      <c r="E36" s="69" t="s">
        <v>133</v>
      </c>
    </row>
    <row r="37" spans="2:7">
      <c r="B37" s="55" t="s">
        <v>134</v>
      </c>
      <c r="C37" s="55"/>
      <c r="D37" s="85">
        <v>2200000000</v>
      </c>
      <c r="E37" s="86" t="s">
        <v>135</v>
      </c>
    </row>
    <row r="38" spans="2:7">
      <c r="B38" s="87" t="s">
        <v>136</v>
      </c>
      <c r="C38" s="88"/>
      <c r="D38" s="89" t="s">
        <v>137</v>
      </c>
      <c r="E38" s="69"/>
    </row>
    <row r="40" spans="2:7">
      <c r="B40" s="90" t="s">
        <v>138</v>
      </c>
      <c r="C40" s="77" t="s">
        <v>139</v>
      </c>
      <c r="D40" s="91">
        <v>6</v>
      </c>
    </row>
    <row r="41" spans="2:7">
      <c r="B41" s="90"/>
      <c r="C41" s="77" t="s">
        <v>140</v>
      </c>
      <c r="D41" s="91">
        <v>11</v>
      </c>
    </row>
    <row r="42" spans="2:7">
      <c r="B42" s="90"/>
      <c r="C42" s="77" t="s">
        <v>141</v>
      </c>
      <c r="D42" s="91">
        <v>19</v>
      </c>
      <c r="E42" s="69" t="str">
        <f>"令和"&amp;D40&amp;"年"&amp;D41&amp;"月"&amp;D42&amp;"日"</f>
        <v>令和6年11月19日</v>
      </c>
    </row>
    <row r="44" spans="2:7">
      <c r="B44" s="92" t="s">
        <v>142</v>
      </c>
      <c r="C44" s="77" t="s">
        <v>139</v>
      </c>
      <c r="D44" s="91">
        <v>6</v>
      </c>
    </row>
    <row r="45" spans="2:7">
      <c r="B45" s="90"/>
      <c r="C45" s="77" t="s">
        <v>140</v>
      </c>
      <c r="D45" s="91">
        <v>11</v>
      </c>
      <c r="F45" s="57"/>
    </row>
    <row r="46" spans="2:7">
      <c r="B46" s="90"/>
      <c r="C46" s="77" t="s">
        <v>141</v>
      </c>
      <c r="D46" s="91">
        <f>+D42+1</f>
        <v>20</v>
      </c>
      <c r="E46" s="69" t="str">
        <f>"令和"&amp;D44&amp;"年"&amp;D45&amp;"月"&amp;D46&amp;"日"</f>
        <v>令和6年11月20日</v>
      </c>
      <c r="F46" s="57"/>
    </row>
    <row r="47" spans="2:7">
      <c r="E47" s="93">
        <v>45616</v>
      </c>
      <c r="F47" s="94">
        <v>45748</v>
      </c>
    </row>
    <row r="48" spans="2:7">
      <c r="B48" s="92" t="s">
        <v>143</v>
      </c>
      <c r="C48" s="77" t="s">
        <v>139</v>
      </c>
      <c r="D48" s="91">
        <v>8</v>
      </c>
      <c r="E48" s="93">
        <v>46292</v>
      </c>
      <c r="F48" s="94">
        <v>46112</v>
      </c>
    </row>
    <row r="49" spans="2:6">
      <c r="B49" s="90"/>
      <c r="C49" s="77" t="s">
        <v>140</v>
      </c>
      <c r="D49" s="91">
        <v>9</v>
      </c>
      <c r="F49" s="57"/>
    </row>
    <row r="50" spans="2:6">
      <c r="B50" s="90"/>
      <c r="C50" s="77" t="s">
        <v>141</v>
      </c>
      <c r="D50" s="91">
        <v>27</v>
      </c>
      <c r="E50" s="69" t="str">
        <f>"令和"&amp;D48&amp;"年"&amp;D49&amp;"月"&amp;D50&amp;"日"</f>
        <v>令和8年9月27日</v>
      </c>
      <c r="F50" s="57"/>
    </row>
    <row r="51" spans="2:6">
      <c r="F51" s="57"/>
    </row>
    <row r="52" spans="2:6">
      <c r="B52" s="55" t="s">
        <v>144</v>
      </c>
      <c r="C52" s="55"/>
      <c r="D52" s="91">
        <v>677</v>
      </c>
      <c r="E52" s="95">
        <f>_xlfn.DAYS(E48,E47)+1</f>
        <v>677</v>
      </c>
      <c r="F52" s="95">
        <f>_xlfn.DAYS(F48,F47)+1</f>
        <v>365</v>
      </c>
    </row>
    <row r="54" spans="2:6">
      <c r="B54" s="92" t="s">
        <v>145</v>
      </c>
      <c r="C54" s="77" t="s">
        <v>139</v>
      </c>
      <c r="D54" s="91">
        <v>7</v>
      </c>
    </row>
    <row r="55" spans="2:6">
      <c r="B55" s="90"/>
      <c r="C55" s="77" t="s">
        <v>140</v>
      </c>
      <c r="D55" s="91">
        <v>2</v>
      </c>
      <c r="E55" s="69"/>
    </row>
    <row r="56" spans="2:6">
      <c r="B56" s="90"/>
      <c r="C56" s="77" t="s">
        <v>141</v>
      </c>
      <c r="D56" s="91">
        <v>28</v>
      </c>
      <c r="E56" s="69" t="str">
        <f>"令和"&amp;D54&amp;"年"&amp;D55&amp;"月"&amp;D56&amp;"日"</f>
        <v>令和7年2月28日</v>
      </c>
    </row>
    <row r="58" spans="2:6">
      <c r="B58" s="96" t="s">
        <v>146</v>
      </c>
      <c r="C58" s="77" t="s">
        <v>139</v>
      </c>
      <c r="D58" s="97">
        <f t="shared" ref="D58:D60" si="0">D54</f>
        <v>7</v>
      </c>
      <c r="E58" s="69" t="s">
        <v>147</v>
      </c>
    </row>
    <row r="59" spans="2:6">
      <c r="B59" s="98"/>
      <c r="C59" s="77" t="s">
        <v>140</v>
      </c>
      <c r="D59" s="97">
        <f t="shared" si="0"/>
        <v>2</v>
      </c>
    </row>
    <row r="60" spans="2:6">
      <c r="B60" s="99"/>
      <c r="C60" s="77" t="s">
        <v>141</v>
      </c>
      <c r="D60" s="97">
        <f t="shared" si="0"/>
        <v>28</v>
      </c>
    </row>
    <row r="62" spans="2:6" ht="13.2" customHeight="1">
      <c r="B62" s="100"/>
      <c r="C62" s="101" t="s">
        <v>139</v>
      </c>
      <c r="D62" s="97">
        <f t="shared" ref="D62:D64" si="1">D54</f>
        <v>7</v>
      </c>
      <c r="E62" s="69"/>
    </row>
    <row r="63" spans="2:6">
      <c r="B63" s="102"/>
      <c r="C63" s="101" t="s">
        <v>140</v>
      </c>
      <c r="D63" s="97">
        <f t="shared" si="1"/>
        <v>2</v>
      </c>
    </row>
    <row r="64" spans="2:6">
      <c r="B64" s="103"/>
      <c r="C64" s="101" t="s">
        <v>141</v>
      </c>
      <c r="D64" s="97">
        <f t="shared" si="1"/>
        <v>28</v>
      </c>
      <c r="E64" s="69"/>
    </row>
    <row r="66" spans="2:5">
      <c r="B66" s="92" t="s">
        <v>148</v>
      </c>
      <c r="C66" s="77" t="s">
        <v>139</v>
      </c>
      <c r="D66" s="91">
        <v>7</v>
      </c>
    </row>
    <row r="67" spans="2:5">
      <c r="B67" s="90"/>
      <c r="C67" s="77" t="s">
        <v>140</v>
      </c>
      <c r="D67" s="91">
        <v>3</v>
      </c>
    </row>
    <row r="68" spans="2:5">
      <c r="B68" s="90"/>
      <c r="C68" s="77" t="s">
        <v>141</v>
      </c>
      <c r="D68" s="91">
        <v>10</v>
      </c>
      <c r="E68" s="69" t="str">
        <f>"令和"&amp;D66&amp;"年"&amp;D67&amp;"月"&amp;D68&amp;"日"</f>
        <v>令和7年3月10日</v>
      </c>
    </row>
    <row r="69" spans="2:5" ht="18.600000000000001" thickBot="1"/>
    <row r="70" spans="2:5">
      <c r="B70" s="104" t="s">
        <v>149</v>
      </c>
      <c r="C70" s="105" t="s">
        <v>139</v>
      </c>
      <c r="D70" s="106">
        <f t="shared" ref="D70:D71" si="2">+D66</f>
        <v>7</v>
      </c>
      <c r="E70" s="69" t="str">
        <f>"令和"&amp;D70&amp;"年"&amp;D71&amp;"月"&amp;D72&amp;"日"</f>
        <v>令和7年3月10日</v>
      </c>
    </row>
    <row r="71" spans="2:5">
      <c r="B71" s="107"/>
      <c r="C71" s="77" t="s">
        <v>140</v>
      </c>
      <c r="D71" s="108">
        <f t="shared" si="2"/>
        <v>3</v>
      </c>
    </row>
    <row r="72" spans="2:5" ht="18.600000000000001" thickBot="1">
      <c r="B72" s="109"/>
      <c r="C72" s="110" t="s">
        <v>141</v>
      </c>
      <c r="D72" s="111">
        <f>+D68</f>
        <v>10</v>
      </c>
      <c r="E72" s="112" t="s">
        <v>150</v>
      </c>
    </row>
    <row r="74" spans="2:5" ht="18.600000000000001" thickBot="1"/>
    <row r="75" spans="2:5">
      <c r="B75" s="113" t="s">
        <v>151</v>
      </c>
      <c r="C75" s="114" t="s">
        <v>152</v>
      </c>
      <c r="D75" s="115" t="s">
        <v>153</v>
      </c>
    </row>
    <row r="76" spans="2:5">
      <c r="B76" s="116"/>
      <c r="C76" s="117" t="s">
        <v>154</v>
      </c>
      <c r="D76" s="118" t="s">
        <v>155</v>
      </c>
    </row>
    <row r="77" spans="2:5" ht="18.600000000000001" thickBot="1">
      <c r="B77" s="116"/>
      <c r="C77" s="119" t="s">
        <v>156</v>
      </c>
      <c r="D77" s="120" t="s">
        <v>157</v>
      </c>
    </row>
    <row r="78" spans="2:5">
      <c r="B78" s="116"/>
      <c r="C78" s="114" t="s">
        <v>152</v>
      </c>
      <c r="D78" s="121"/>
    </row>
    <row r="79" spans="2:5">
      <c r="B79" s="116"/>
      <c r="C79" s="117" t="s">
        <v>154</v>
      </c>
      <c r="D79" s="122"/>
    </row>
    <row r="80" spans="2:5" ht="18.600000000000001" thickBot="1">
      <c r="B80" s="123"/>
      <c r="C80" s="119" t="s">
        <v>156</v>
      </c>
      <c r="D80" s="124"/>
    </row>
    <row r="83" spans="2:5">
      <c r="B83" s="125" t="s">
        <v>76</v>
      </c>
      <c r="C83" s="126"/>
      <c r="D83" s="127" t="s">
        <v>158</v>
      </c>
      <c r="E83" s="57" t="s">
        <v>158</v>
      </c>
    </row>
    <row r="84" spans="2:5">
      <c r="B84" s="125" t="s">
        <v>79</v>
      </c>
      <c r="C84" s="126"/>
      <c r="D84" s="128" t="s">
        <v>86</v>
      </c>
      <c r="E84" s="57" t="s">
        <v>159</v>
      </c>
    </row>
    <row r="85" spans="2:5">
      <c r="B85" s="125" t="s">
        <v>82</v>
      </c>
      <c r="C85" s="126"/>
      <c r="D85" s="128" t="s">
        <v>160</v>
      </c>
      <c r="E85" s="57" t="s">
        <v>160</v>
      </c>
    </row>
    <row r="88" spans="2:5">
      <c r="B88" s="60" t="s">
        <v>74</v>
      </c>
      <c r="C88" s="61"/>
      <c r="D88" s="129" t="str">
        <f>$D$7</f>
        <v>福岡事務所　保全課</v>
      </c>
    </row>
    <row r="89" spans="2:5">
      <c r="B89" s="60" t="s">
        <v>76</v>
      </c>
      <c r="C89" s="61"/>
      <c r="D89" s="58" t="s">
        <v>161</v>
      </c>
    </row>
    <row r="90" spans="2:5">
      <c r="B90" s="60" t="s">
        <v>79</v>
      </c>
      <c r="C90" s="61"/>
      <c r="D90" s="58" t="s">
        <v>81</v>
      </c>
    </row>
    <row r="91" spans="2:5">
      <c r="B91" s="60" t="s">
        <v>82</v>
      </c>
      <c r="C91" s="61"/>
      <c r="D91" s="58" t="s">
        <v>162</v>
      </c>
    </row>
    <row r="92" spans="2:5">
      <c r="B92" s="60" t="s">
        <v>85</v>
      </c>
      <c r="C92" s="61"/>
      <c r="D92" s="58" t="s">
        <v>87</v>
      </c>
    </row>
    <row r="93" spans="2:5">
      <c r="B93" s="60" t="s">
        <v>88</v>
      </c>
      <c r="C93" s="61"/>
      <c r="D93" s="58" t="s">
        <v>163</v>
      </c>
    </row>
    <row r="94" spans="2:5">
      <c r="B94" s="130"/>
      <c r="C94" s="130"/>
      <c r="D94" s="131"/>
    </row>
    <row r="95" spans="2:5" ht="18.600000000000001" thickBot="1">
      <c r="B95" s="132"/>
      <c r="C95" s="132"/>
      <c r="D95" s="133"/>
    </row>
    <row r="96" spans="2:5">
      <c r="B96" s="134" t="s">
        <v>164</v>
      </c>
      <c r="C96" s="135" t="s">
        <v>165</v>
      </c>
      <c r="D96" s="136" t="s">
        <v>166</v>
      </c>
      <c r="E96" s="137" t="s">
        <v>167</v>
      </c>
    </row>
    <row r="97" spans="2:5" ht="18.600000000000001" thickBot="1">
      <c r="B97" s="138"/>
      <c r="C97" s="139" t="s">
        <v>168</v>
      </c>
      <c r="D97" s="140" t="s">
        <v>169</v>
      </c>
      <c r="E97" s="141" t="s">
        <v>170</v>
      </c>
    </row>
  </sheetData>
  <mergeCells count="48">
    <mergeCell ref="B89:C89"/>
    <mergeCell ref="B90:C90"/>
    <mergeCell ref="B91:C91"/>
    <mergeCell ref="B92:C92"/>
    <mergeCell ref="B93:C93"/>
    <mergeCell ref="B96:B97"/>
    <mergeCell ref="B70:B72"/>
    <mergeCell ref="B75:B80"/>
    <mergeCell ref="B83:C83"/>
    <mergeCell ref="B84:C84"/>
    <mergeCell ref="B85:C85"/>
    <mergeCell ref="B88:C88"/>
    <mergeCell ref="B48:B50"/>
    <mergeCell ref="B52:C52"/>
    <mergeCell ref="B54:B56"/>
    <mergeCell ref="B58:B60"/>
    <mergeCell ref="B62:B64"/>
    <mergeCell ref="B66:B68"/>
    <mergeCell ref="B35:C35"/>
    <mergeCell ref="B36:C36"/>
    <mergeCell ref="B37:C37"/>
    <mergeCell ref="B38:C38"/>
    <mergeCell ref="B40:B42"/>
    <mergeCell ref="B44:B46"/>
    <mergeCell ref="B25:C25"/>
    <mergeCell ref="B26:B28"/>
    <mergeCell ref="B29:B31"/>
    <mergeCell ref="B32:C32"/>
    <mergeCell ref="B33:C33"/>
    <mergeCell ref="B34:C34"/>
    <mergeCell ref="B15:C15"/>
    <mergeCell ref="B16:C16"/>
    <mergeCell ref="B17:C17"/>
    <mergeCell ref="B18:C18"/>
    <mergeCell ref="B19:C19"/>
    <mergeCell ref="B21:B24"/>
    <mergeCell ref="B8:C8"/>
    <mergeCell ref="B9:C9"/>
    <mergeCell ref="B10:C10"/>
    <mergeCell ref="B11:C11"/>
    <mergeCell ref="B12:C12"/>
    <mergeCell ref="B14:C14"/>
    <mergeCell ref="B1:C1"/>
    <mergeCell ref="B2:C2"/>
    <mergeCell ref="B3:C3"/>
    <mergeCell ref="B4:C4"/>
    <mergeCell ref="B5:C5"/>
    <mergeCell ref="B7:C7"/>
  </mergeCells>
  <phoneticPr fontId="4"/>
  <dataValidations count="4">
    <dataValidation type="list" allowBlank="1" showInputMessage="1" showErrorMessage="1" sqref="D38">
      <formula1>"評定あり,評定なし"</formula1>
    </dataValidation>
    <dataValidation type="list" allowBlank="1" showInputMessage="1" showErrorMessage="1" sqref="D21">
      <formula1>"既済部分,定期,実施業務部分"</formula1>
    </dataValidation>
    <dataValidation type="list" allowBlank="1" showInputMessage="1" showErrorMessage="1" sqref="D32">
      <formula1>"工事,業務"</formula1>
    </dataValidation>
    <dataValidation type="list" allowBlank="1" showInputMessage="1" showErrorMessage="1" sqref="D29">
      <formula1>"福岡,北九州,福岡＋北九州"</formula1>
    </dataValidation>
  </dataValidations>
  <pageMargins left="0.7" right="0.7" top="0.75" bottom="0.75" header="0.3" footer="0.3"/>
  <pageSetup paperSize="8" scale="67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L53"/>
  <sheetViews>
    <sheetView showGridLines="0" showZeros="0" view="pageBreakPreview" zoomScaleNormal="100" zoomScaleSheetLayoutView="100" workbookViewId="0">
      <selection activeCell="R21" sqref="R21"/>
    </sheetView>
  </sheetViews>
  <sheetFormatPr defaultColWidth="1.59765625" defaultRowHeight="7.95" customHeight="1"/>
  <cols>
    <col min="1" max="14" width="1.59765625" style="143"/>
    <col min="15" max="15" width="2.3984375" style="143" customWidth="1"/>
    <col min="16" max="42" width="1.59765625" style="143"/>
    <col min="43" max="43" width="1.59765625" style="143" customWidth="1"/>
    <col min="44" max="54" width="1.59765625" style="143"/>
    <col min="55" max="55" width="11.3984375" style="143" customWidth="1"/>
    <col min="56" max="16384" width="1.59765625" style="143"/>
  </cols>
  <sheetData>
    <row r="1" spans="1:104" ht="24" customHeight="1">
      <c r="A1" s="142" t="s">
        <v>171</v>
      </c>
      <c r="BJ1" s="144"/>
    </row>
    <row r="2" spans="1:104" ht="12" customHeight="1">
      <c r="B2" s="145" t="str">
        <f>IF(入力シート!D7="","",入力シート!D7)</f>
        <v>福岡事務所　保全課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7" t="str">
        <f>IF(入力シート!D10="","",入力シート!D10)</f>
        <v>総括監督員</v>
      </c>
      <c r="T2" s="148"/>
      <c r="U2" s="148"/>
      <c r="V2" s="148"/>
      <c r="W2" s="149"/>
      <c r="X2" s="150"/>
      <c r="Y2" s="145" t="str">
        <f>IF(入力シート!$D$14="","",入力シート!$D$14)</f>
        <v>総務部財務課</v>
      </c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51"/>
      <c r="AT2" s="147" t="str">
        <f>IF(入力シート!D19="","",入力シート!D19)</f>
        <v>総務部長</v>
      </c>
      <c r="AU2" s="148"/>
      <c r="AV2" s="148"/>
      <c r="AW2" s="148"/>
      <c r="AX2" s="149"/>
      <c r="CG2" s="147" t="str">
        <f>IF(入力シート!D11="","",入力シート!D11)</f>
        <v>企画部検査担当職員</v>
      </c>
      <c r="CH2" s="148"/>
      <c r="CI2" s="148"/>
      <c r="CJ2" s="148"/>
      <c r="CK2" s="148"/>
      <c r="CL2" s="148"/>
      <c r="CM2" s="148"/>
      <c r="CN2" s="148"/>
      <c r="CO2" s="148"/>
      <c r="CP2" s="149"/>
      <c r="CQ2" s="147" t="str">
        <f>IF(入力シート!D12="","",入力シート!D12)</f>
        <v>企画部長</v>
      </c>
      <c r="CR2" s="148"/>
      <c r="CS2" s="148"/>
      <c r="CT2" s="148"/>
      <c r="CU2" s="149"/>
    </row>
    <row r="3" spans="1:104" ht="12" customHeight="1">
      <c r="B3" s="145" t="str">
        <f>IF(入力シート!D8="","",入力シート!D8)</f>
        <v>現場監督員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51"/>
      <c r="N3" s="152" t="str">
        <f>IF(入力シート!D9="","",入力シート!D9)</f>
        <v>主任監督員</v>
      </c>
      <c r="O3" s="153"/>
      <c r="P3" s="153"/>
      <c r="Q3" s="153"/>
      <c r="R3" s="154"/>
      <c r="S3" s="155"/>
      <c r="T3" s="156"/>
      <c r="U3" s="156"/>
      <c r="V3" s="156"/>
      <c r="W3" s="157"/>
      <c r="X3" s="150"/>
      <c r="Y3" s="145" t="str">
        <f>IF(入力シート!$D$15="","",入力シート!$D$15)</f>
        <v>係</v>
      </c>
      <c r="Z3" s="146"/>
      <c r="AA3" s="146"/>
      <c r="AB3" s="146"/>
      <c r="AC3" s="146"/>
      <c r="AD3" s="151"/>
      <c r="AE3" s="145" t="str">
        <f>IF(入力シート!$D$16="","",入力シート!$D$16)</f>
        <v>係長</v>
      </c>
      <c r="AF3" s="146"/>
      <c r="AG3" s="146"/>
      <c r="AH3" s="146"/>
      <c r="AI3" s="151"/>
      <c r="AJ3" s="145" t="str">
        <f>IF(入力シート!$D$17="","",入力シート!$D$17)</f>
        <v>課長補佐</v>
      </c>
      <c r="AK3" s="146"/>
      <c r="AL3" s="146"/>
      <c r="AM3" s="146"/>
      <c r="AN3" s="151"/>
      <c r="AO3" s="145" t="str">
        <f>IF(入力シート!$D$18="","",入力シート!$D$18)</f>
        <v>課長</v>
      </c>
      <c r="AP3" s="146"/>
      <c r="AQ3" s="146"/>
      <c r="AR3" s="146"/>
      <c r="AS3" s="151"/>
      <c r="AT3" s="155"/>
      <c r="AU3" s="156"/>
      <c r="AV3" s="156"/>
      <c r="AW3" s="156"/>
      <c r="AX3" s="157"/>
      <c r="BC3" s="158"/>
      <c r="BD3" s="158"/>
      <c r="CG3" s="159"/>
      <c r="CH3" s="160"/>
      <c r="CI3" s="160"/>
      <c r="CJ3" s="160"/>
      <c r="CK3" s="160"/>
      <c r="CL3" s="160"/>
      <c r="CM3" s="160"/>
      <c r="CN3" s="160"/>
      <c r="CO3" s="160"/>
      <c r="CP3" s="161"/>
      <c r="CQ3" s="155"/>
      <c r="CR3" s="156"/>
      <c r="CS3" s="156"/>
      <c r="CT3" s="156"/>
      <c r="CU3" s="157"/>
    </row>
    <row r="4" spans="1:104" ht="12" customHeight="1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4"/>
      <c r="N4" s="165"/>
      <c r="R4" s="166"/>
      <c r="S4" s="162"/>
      <c r="T4" s="163"/>
      <c r="U4" s="163"/>
      <c r="V4" s="163"/>
      <c r="W4" s="164"/>
      <c r="X4" s="165"/>
      <c r="Y4" s="162"/>
      <c r="Z4" s="163"/>
      <c r="AA4" s="163"/>
      <c r="AB4" s="163"/>
      <c r="AC4" s="163"/>
      <c r="AD4" s="164"/>
      <c r="AE4" s="162"/>
      <c r="AF4" s="163"/>
      <c r="AG4" s="163"/>
      <c r="AH4" s="163"/>
      <c r="AI4" s="164"/>
      <c r="AJ4" s="162"/>
      <c r="AK4" s="163"/>
      <c r="AL4" s="163"/>
      <c r="AM4" s="163"/>
      <c r="AN4" s="164"/>
      <c r="AO4" s="162"/>
      <c r="AP4" s="163"/>
      <c r="AQ4" s="163"/>
      <c r="AR4" s="163"/>
      <c r="AS4" s="164"/>
      <c r="AT4" s="162"/>
      <c r="AU4" s="163"/>
      <c r="AV4" s="163"/>
      <c r="AW4" s="163"/>
      <c r="AX4" s="164"/>
      <c r="BC4" s="158"/>
      <c r="BD4" s="158"/>
      <c r="CG4" s="162"/>
      <c r="CH4" s="163"/>
      <c r="CI4" s="163"/>
      <c r="CJ4" s="163"/>
      <c r="CK4" s="163"/>
      <c r="CL4" s="163"/>
      <c r="CM4" s="163"/>
      <c r="CN4" s="163"/>
      <c r="CO4" s="163"/>
      <c r="CP4" s="164"/>
      <c r="CQ4" s="163"/>
      <c r="CR4" s="163"/>
      <c r="CS4" s="163"/>
      <c r="CT4" s="163"/>
      <c r="CU4" s="164"/>
    </row>
    <row r="5" spans="1:104" ht="12" customHeight="1">
      <c r="B5" s="165"/>
      <c r="M5" s="166"/>
      <c r="N5" s="165"/>
      <c r="R5" s="166"/>
      <c r="S5" s="165"/>
      <c r="W5" s="166"/>
      <c r="X5" s="165"/>
      <c r="Y5" s="165"/>
      <c r="AD5" s="166"/>
      <c r="AE5" s="165"/>
      <c r="AI5" s="166"/>
      <c r="AJ5" s="165"/>
      <c r="AN5" s="166"/>
      <c r="AO5" s="165"/>
      <c r="AS5" s="166"/>
      <c r="AT5" s="165"/>
      <c r="AX5" s="166"/>
      <c r="BC5" s="158"/>
      <c r="BD5" s="158"/>
      <c r="CG5" s="165"/>
      <c r="CP5" s="166"/>
      <c r="CU5" s="166"/>
    </row>
    <row r="6" spans="1:104" ht="12" customHeight="1">
      <c r="B6" s="165"/>
      <c r="M6" s="166"/>
      <c r="N6" s="165"/>
      <c r="R6" s="166"/>
      <c r="S6" s="165"/>
      <c r="W6" s="166"/>
      <c r="X6" s="165"/>
      <c r="Y6" s="165"/>
      <c r="AD6" s="166"/>
      <c r="AE6" s="165"/>
      <c r="AI6" s="166"/>
      <c r="AJ6" s="165"/>
      <c r="AN6" s="166"/>
      <c r="AO6" s="165"/>
      <c r="AS6" s="166"/>
      <c r="AT6" s="165"/>
      <c r="AX6" s="166"/>
      <c r="BC6" s="158"/>
      <c r="BD6" s="158"/>
      <c r="CG6" s="165"/>
      <c r="CP6" s="166"/>
      <c r="CU6" s="166"/>
    </row>
    <row r="7" spans="1:104" ht="12" customHeight="1">
      <c r="B7" s="167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9"/>
      <c r="N7" s="167"/>
      <c r="O7" s="168"/>
      <c r="P7" s="168"/>
      <c r="Q7" s="168"/>
      <c r="R7" s="169"/>
      <c r="S7" s="167"/>
      <c r="T7" s="168"/>
      <c r="U7" s="168"/>
      <c r="V7" s="168"/>
      <c r="W7" s="169"/>
      <c r="X7" s="165"/>
      <c r="Y7" s="167"/>
      <c r="Z7" s="168"/>
      <c r="AA7" s="168"/>
      <c r="AB7" s="168"/>
      <c r="AC7" s="168"/>
      <c r="AD7" s="169"/>
      <c r="AE7" s="167"/>
      <c r="AF7" s="168"/>
      <c r="AG7" s="168"/>
      <c r="AH7" s="168"/>
      <c r="AI7" s="169"/>
      <c r="AJ7" s="167"/>
      <c r="AK7" s="168"/>
      <c r="AL7" s="168"/>
      <c r="AM7" s="168"/>
      <c r="AN7" s="169"/>
      <c r="AO7" s="167"/>
      <c r="AP7" s="168"/>
      <c r="AQ7" s="168"/>
      <c r="AR7" s="168"/>
      <c r="AS7" s="169"/>
      <c r="AT7" s="167"/>
      <c r="AU7" s="168"/>
      <c r="AV7" s="168"/>
      <c r="AW7" s="168"/>
      <c r="AX7" s="169"/>
      <c r="BC7" s="158"/>
      <c r="CG7" s="167"/>
      <c r="CH7" s="168"/>
      <c r="CI7" s="168"/>
      <c r="CJ7" s="168"/>
      <c r="CK7" s="168"/>
      <c r="CL7" s="168"/>
      <c r="CM7" s="168"/>
      <c r="CN7" s="168"/>
      <c r="CO7" s="168"/>
      <c r="CP7" s="169"/>
      <c r="CQ7" s="168"/>
      <c r="CR7" s="168"/>
      <c r="CS7" s="168"/>
      <c r="CT7" s="168"/>
      <c r="CU7" s="169"/>
    </row>
    <row r="8" spans="1:104" ht="7.95" customHeight="1">
      <c r="BC8" s="158"/>
    </row>
    <row r="9" spans="1:104" ht="18" customHeight="1">
      <c r="C9" s="170" t="str">
        <f>IF(入力シート!$D$2="","",入力シート!$D$2)</f>
        <v>令和</v>
      </c>
      <c r="D9" s="171"/>
      <c r="E9" s="171"/>
      <c r="F9" s="171"/>
      <c r="G9" s="146">
        <f>IF(入力シート!$D$3="","",入力シート!$D$3)</f>
        <v>6</v>
      </c>
      <c r="H9" s="146"/>
      <c r="I9" s="146" t="s">
        <v>172</v>
      </c>
      <c r="J9" s="146"/>
      <c r="K9" s="146"/>
      <c r="L9" s="171" t="s">
        <v>173</v>
      </c>
      <c r="M9" s="171"/>
      <c r="N9" s="171"/>
      <c r="O9" s="171"/>
      <c r="P9" s="171"/>
      <c r="Q9" s="171"/>
      <c r="R9" s="171"/>
      <c r="S9" s="146" t="str">
        <f>IF(入力シート!D4="","",入力シート!D4)</f>
        <v>240027</v>
      </c>
      <c r="T9" s="146"/>
      <c r="U9" s="146"/>
      <c r="V9" s="146"/>
      <c r="W9" s="146"/>
      <c r="X9" s="146" t="s">
        <v>174</v>
      </c>
      <c r="Y9" s="151"/>
      <c r="BC9" s="158"/>
      <c r="BD9" s="158"/>
      <c r="CG9" s="172"/>
      <c r="CH9" s="172"/>
      <c r="CI9" s="172"/>
      <c r="CJ9" s="172"/>
      <c r="CK9" s="172"/>
      <c r="CL9" s="172"/>
      <c r="CM9" s="172"/>
      <c r="CN9" s="172"/>
      <c r="CO9" s="172"/>
      <c r="CP9" s="172"/>
      <c r="CQ9" s="172"/>
      <c r="CR9" s="172"/>
      <c r="CS9" s="172"/>
      <c r="CT9" s="172"/>
      <c r="CU9" s="172"/>
      <c r="CV9" s="172"/>
      <c r="CW9" s="172"/>
      <c r="CX9" s="173"/>
      <c r="CY9" s="173"/>
      <c r="CZ9" s="173"/>
    </row>
    <row r="10" spans="1:104" ht="18" customHeight="1">
      <c r="C10" s="174" t="str">
        <f>IF(入力シート!$D$2="","",入力シート!$D$2)</f>
        <v>令和</v>
      </c>
      <c r="D10" s="174"/>
      <c r="E10" s="174"/>
      <c r="F10" s="174"/>
      <c r="G10" s="175">
        <f>IF(入力シート!$D$58="","",入力シート!$D$58)</f>
        <v>7</v>
      </c>
      <c r="H10" s="175"/>
      <c r="I10" s="175" t="s">
        <v>175</v>
      </c>
      <c r="J10" s="175"/>
      <c r="K10" s="175">
        <f>IF(入力シート!$D$59="","",入力シート!$D$59)</f>
        <v>2</v>
      </c>
      <c r="L10" s="175"/>
      <c r="M10" s="175" t="s">
        <v>176</v>
      </c>
      <c r="N10" s="175"/>
      <c r="O10" s="175">
        <f>IF(入力シート!$D$60="","",入力シート!$D$60)</f>
        <v>28</v>
      </c>
      <c r="P10" s="175"/>
      <c r="Q10" s="175" t="s">
        <v>141</v>
      </c>
      <c r="R10" s="175"/>
      <c r="S10" s="175" t="s">
        <v>177</v>
      </c>
      <c r="T10" s="175"/>
      <c r="U10" s="175"/>
      <c r="V10" s="176"/>
      <c r="W10" s="176"/>
      <c r="X10" s="176"/>
      <c r="Y10" s="176"/>
      <c r="BC10" s="158"/>
      <c r="BD10" s="158"/>
      <c r="CG10" s="177"/>
      <c r="CH10" s="177"/>
      <c r="CI10" s="177"/>
      <c r="CJ10" s="177"/>
      <c r="CK10" s="177"/>
      <c r="CL10" s="177"/>
      <c r="CM10" s="177"/>
      <c r="CN10" s="177"/>
      <c r="CO10" s="177"/>
      <c r="CP10" s="177"/>
      <c r="CQ10" s="177"/>
      <c r="CR10" s="177"/>
      <c r="CS10" s="177"/>
      <c r="CT10" s="177"/>
      <c r="CU10" s="177"/>
      <c r="CV10" s="177"/>
      <c r="CW10" s="177"/>
      <c r="CX10" s="178"/>
      <c r="CY10" s="178"/>
    </row>
    <row r="11" spans="1:104" ht="18" customHeight="1">
      <c r="C11" s="179" t="str">
        <f>IF(入力シート!$D$2="","",入力シート!$D$2)</f>
        <v>令和</v>
      </c>
      <c r="D11" s="179"/>
      <c r="E11" s="179"/>
      <c r="F11" s="179"/>
      <c r="G11" s="180"/>
      <c r="H11" s="180"/>
      <c r="I11" s="180" t="s">
        <v>175</v>
      </c>
      <c r="J11" s="180"/>
      <c r="K11" s="180"/>
      <c r="L11" s="180"/>
      <c r="M11" s="180" t="s">
        <v>176</v>
      </c>
      <c r="N11" s="180"/>
      <c r="O11" s="180"/>
      <c r="P11" s="180"/>
      <c r="Q11" s="180" t="s">
        <v>141</v>
      </c>
      <c r="R11" s="180"/>
      <c r="S11" s="180" t="s">
        <v>178</v>
      </c>
      <c r="T11" s="180"/>
      <c r="U11" s="180"/>
      <c r="V11" s="181"/>
      <c r="W11" s="181"/>
      <c r="X11" s="181"/>
      <c r="Y11" s="181"/>
      <c r="CG11" s="182"/>
      <c r="CH11" s="182"/>
      <c r="CI11" s="182"/>
      <c r="CJ11" s="182"/>
      <c r="CK11" s="182"/>
      <c r="CL11" s="182"/>
      <c r="CM11" s="182"/>
      <c r="CN11" s="182"/>
      <c r="CO11" s="182"/>
      <c r="CP11" s="182"/>
      <c r="CQ11" s="182"/>
      <c r="CR11" s="182"/>
      <c r="CS11" s="182"/>
      <c r="CT11" s="182"/>
      <c r="CU11" s="182"/>
      <c r="CV11" s="182"/>
      <c r="CW11" s="182"/>
      <c r="CX11" s="178"/>
      <c r="CY11" s="178"/>
    </row>
    <row r="12" spans="1:104" ht="12">
      <c r="BH12" s="183"/>
      <c r="BI12" s="183"/>
    </row>
    <row r="13" spans="1:104" ht="18.75" customHeight="1">
      <c r="B13" s="184" t="str">
        <f>IF(入力シート!$D$21="既済部分", "☑", "□")</f>
        <v>☑</v>
      </c>
      <c r="C13" s="184"/>
      <c r="D13" s="185" t="s">
        <v>179</v>
      </c>
      <c r="E13" s="185"/>
      <c r="F13" s="185"/>
      <c r="G13" s="185"/>
      <c r="H13" s="185"/>
      <c r="I13" s="185"/>
      <c r="J13" s="185"/>
      <c r="K13" s="184" t="str">
        <f>IF(入力シート!$D$21="定期", "☑", "□")</f>
        <v>□</v>
      </c>
      <c r="L13" s="184"/>
      <c r="M13" s="185" t="s">
        <v>180</v>
      </c>
      <c r="N13" s="185"/>
      <c r="O13" s="185"/>
      <c r="P13" s="185"/>
      <c r="Q13" s="185"/>
      <c r="R13" s="184" t="str">
        <f>IF(入力シート!$D$21="実施業務部分", "☑", "□")</f>
        <v>□</v>
      </c>
      <c r="S13" s="184"/>
      <c r="T13" s="185" t="s">
        <v>181</v>
      </c>
      <c r="U13" s="185"/>
      <c r="V13" s="185"/>
      <c r="W13" s="185"/>
      <c r="X13" s="185"/>
      <c r="Y13" s="185"/>
      <c r="Z13" s="185"/>
      <c r="AA13" s="185"/>
      <c r="AB13" s="185"/>
      <c r="AC13" s="185"/>
      <c r="AD13" s="186" t="s">
        <v>182</v>
      </c>
      <c r="AE13" s="186"/>
      <c r="AF13" s="186"/>
      <c r="AG13" s="186"/>
      <c r="AH13" s="186"/>
      <c r="AI13" s="186"/>
      <c r="AJ13" s="186"/>
      <c r="AK13" s="186"/>
      <c r="AL13" s="186"/>
      <c r="AM13" s="186"/>
      <c r="AO13" s="187" t="s">
        <v>183</v>
      </c>
      <c r="AP13" s="187"/>
      <c r="AQ13" s="188">
        <f>IF(入力シート!$D$25="","",入力シート!$D$25)</f>
        <v>2</v>
      </c>
      <c r="AR13" s="188"/>
      <c r="AS13" s="188"/>
      <c r="AT13" s="187" t="s">
        <v>184</v>
      </c>
      <c r="AU13" s="187"/>
      <c r="AV13" s="189"/>
      <c r="AW13" s="189"/>
      <c r="AX13" s="189"/>
      <c r="AY13" s="190"/>
      <c r="AZ13" s="191" t="s">
        <v>185</v>
      </c>
      <c r="BF13" s="143" t="s">
        <v>186</v>
      </c>
    </row>
    <row r="14" spans="1:104" ht="12" customHeight="1">
      <c r="K14" s="192"/>
    </row>
    <row r="15" spans="1:104" ht="12" customHeight="1">
      <c r="K15" s="192"/>
    </row>
    <row r="16" spans="1:104" ht="12">
      <c r="B16" s="193"/>
      <c r="C16" s="193"/>
      <c r="D16" s="194"/>
      <c r="E16" s="194"/>
      <c r="F16" s="194"/>
      <c r="G16" s="194"/>
      <c r="H16" s="194"/>
      <c r="I16" s="194"/>
      <c r="J16" s="194"/>
      <c r="K16" s="193"/>
      <c r="L16" s="193"/>
      <c r="M16" s="194"/>
      <c r="N16" s="194"/>
      <c r="O16" s="194"/>
      <c r="P16" s="194"/>
      <c r="Q16" s="194"/>
      <c r="R16" s="193"/>
      <c r="S16" s="193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5"/>
      <c r="AE16" s="195"/>
      <c r="AF16" s="195"/>
      <c r="AG16" s="195"/>
      <c r="AH16" s="195"/>
      <c r="AI16" s="160" t="str">
        <f>IF(入力シート!$D$2="","",入力シート!$D$2)</f>
        <v>令和</v>
      </c>
      <c r="AJ16" s="160"/>
      <c r="AK16" s="160"/>
      <c r="AL16" s="196">
        <f>IF(入力シート!$D$58="","",入力シート!$D$58)</f>
        <v>7</v>
      </c>
      <c r="AM16" s="196"/>
      <c r="AN16" s="183" t="s">
        <v>139</v>
      </c>
      <c r="AO16" s="183"/>
      <c r="AP16" s="196">
        <f>IF(入力シート!$D$59="","",入力シート!$D$59)</f>
        <v>2</v>
      </c>
      <c r="AQ16" s="196"/>
      <c r="AR16" s="183" t="s">
        <v>176</v>
      </c>
      <c r="AS16" s="183"/>
      <c r="AT16" s="196">
        <f>IF(入力シート!$D$60="","",入力シート!$D$60)</f>
        <v>28</v>
      </c>
      <c r="AU16" s="196"/>
      <c r="AV16" s="183" t="s">
        <v>141</v>
      </c>
      <c r="AW16" s="183"/>
      <c r="AX16" s="194"/>
    </row>
    <row r="17" spans="1:116" ht="12">
      <c r="B17" s="193"/>
      <c r="C17" s="193"/>
      <c r="D17" s="194"/>
      <c r="E17" s="194"/>
      <c r="F17" s="194"/>
      <c r="G17" s="194"/>
      <c r="H17" s="194"/>
      <c r="I17" s="194"/>
      <c r="J17" s="194"/>
      <c r="K17" s="193"/>
      <c r="L17" s="193"/>
      <c r="M17" s="194"/>
      <c r="N17" s="194"/>
      <c r="O17" s="194"/>
      <c r="P17" s="194"/>
      <c r="Q17" s="194"/>
      <c r="R17" s="193"/>
      <c r="S17" s="193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5"/>
      <c r="AE17" s="195"/>
      <c r="AF17" s="195"/>
      <c r="AG17" s="195"/>
      <c r="AH17" s="195"/>
      <c r="AI17" s="197"/>
      <c r="AJ17" s="197"/>
      <c r="AK17" s="197"/>
      <c r="AL17" s="198"/>
      <c r="AM17" s="198"/>
      <c r="AN17" s="199"/>
      <c r="AO17" s="199"/>
      <c r="AP17" s="198"/>
      <c r="AQ17" s="198"/>
      <c r="AR17" s="199"/>
      <c r="AS17" s="199"/>
      <c r="AT17" s="198"/>
      <c r="AU17" s="198"/>
      <c r="AV17" s="199"/>
      <c r="AW17" s="199"/>
      <c r="AX17" s="194"/>
    </row>
    <row r="18" spans="1:116" ht="12">
      <c r="B18" s="193"/>
      <c r="C18" s="193"/>
      <c r="D18" s="194"/>
      <c r="E18" s="194"/>
      <c r="F18" s="194"/>
      <c r="G18" s="194"/>
      <c r="H18" s="194"/>
      <c r="I18" s="194"/>
      <c r="J18" s="194"/>
      <c r="K18" s="193"/>
      <c r="L18" s="193"/>
      <c r="M18" s="194"/>
      <c r="N18" s="194"/>
      <c r="O18" s="194"/>
      <c r="P18" s="194"/>
      <c r="Q18" s="194"/>
      <c r="R18" s="193"/>
      <c r="S18" s="193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5"/>
      <c r="AE18" s="195"/>
      <c r="AF18" s="195"/>
      <c r="AG18" s="195"/>
      <c r="AH18" s="195"/>
      <c r="AI18" s="197"/>
      <c r="AJ18" s="197"/>
      <c r="AK18" s="197"/>
      <c r="AL18" s="198"/>
      <c r="AM18" s="198"/>
      <c r="AN18" s="199"/>
      <c r="AO18" s="199"/>
      <c r="AP18" s="198"/>
      <c r="AQ18" s="198"/>
      <c r="AR18" s="199"/>
      <c r="AS18" s="199"/>
      <c r="AT18" s="198"/>
      <c r="AU18" s="198"/>
      <c r="AV18" s="199"/>
      <c r="AW18" s="199"/>
      <c r="AX18" s="194"/>
      <c r="BF18" s="200"/>
    </row>
    <row r="19" spans="1:116" ht="14.4">
      <c r="A19" s="201" t="s">
        <v>187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BF19" s="202"/>
    </row>
    <row r="20" spans="1:116" ht="12">
      <c r="A20" s="143" t="s">
        <v>188</v>
      </c>
      <c r="F20" s="203" t="str">
        <f>IF(入力シート!$D$5="","",入力シート!$D$5)</f>
        <v>喜安　和秀</v>
      </c>
      <c r="G20" s="203"/>
      <c r="H20" s="203"/>
      <c r="I20" s="203"/>
      <c r="J20" s="203"/>
      <c r="K20" s="203"/>
      <c r="L20" s="203"/>
      <c r="M20" s="203"/>
      <c r="N20" s="183" t="s">
        <v>189</v>
      </c>
      <c r="O20" s="183"/>
      <c r="P20" s="204"/>
      <c r="Q20" s="204"/>
      <c r="R20" s="204"/>
      <c r="S20" s="204"/>
    </row>
    <row r="21" spans="1:116" ht="12">
      <c r="F21" s="204"/>
      <c r="G21" s="204"/>
      <c r="H21" s="204"/>
      <c r="I21" s="204"/>
      <c r="J21" s="204"/>
      <c r="K21" s="204"/>
      <c r="L21" s="204"/>
      <c r="M21" s="204"/>
      <c r="N21" s="199"/>
      <c r="O21" s="199"/>
      <c r="P21" s="204"/>
      <c r="AI21" s="197"/>
      <c r="AJ21" s="197"/>
      <c r="AK21" s="197"/>
      <c r="AL21" s="198"/>
      <c r="AM21" s="198"/>
      <c r="AN21" s="199"/>
      <c r="AO21" s="199"/>
      <c r="AP21" s="198"/>
      <c r="AQ21" s="198"/>
      <c r="AR21" s="199"/>
      <c r="AS21" s="199"/>
      <c r="AT21" s="198"/>
      <c r="AU21" s="198"/>
      <c r="AV21" s="199"/>
      <c r="AW21" s="199"/>
      <c r="BC21" s="205"/>
      <c r="BD21" s="205"/>
      <c r="BE21" s="205"/>
      <c r="BF21" s="205"/>
      <c r="BG21" s="205"/>
      <c r="BH21" s="205"/>
      <c r="BI21" s="205"/>
      <c r="BJ21" s="205"/>
      <c r="BK21" s="205"/>
      <c r="BL21" s="205"/>
      <c r="BM21" s="205"/>
      <c r="BN21" s="205"/>
      <c r="BO21" s="205"/>
      <c r="BP21" s="205"/>
      <c r="BQ21" s="205"/>
      <c r="BR21" s="205"/>
      <c r="BS21" s="205"/>
      <c r="BT21" s="205"/>
      <c r="BU21" s="205"/>
      <c r="BV21" s="205"/>
      <c r="BW21" s="205"/>
      <c r="BX21" s="205"/>
      <c r="BY21" s="205"/>
      <c r="BZ21" s="205"/>
      <c r="CA21" s="205"/>
      <c r="CB21" s="205"/>
      <c r="CC21" s="205"/>
      <c r="CD21" s="205"/>
      <c r="CE21" s="205"/>
      <c r="CF21" s="205"/>
      <c r="CG21" s="205"/>
      <c r="CH21" s="205"/>
      <c r="CI21" s="205"/>
      <c r="CJ21" s="205"/>
      <c r="CK21" s="205"/>
      <c r="CL21" s="205"/>
      <c r="CM21" s="205"/>
      <c r="CN21" s="205"/>
      <c r="CO21" s="205"/>
      <c r="CP21" s="205"/>
      <c r="CQ21" s="205"/>
      <c r="CR21" s="205"/>
      <c r="CS21" s="205"/>
      <c r="CT21" s="205"/>
      <c r="CU21" s="205"/>
      <c r="CV21" s="205"/>
      <c r="CW21" s="205"/>
      <c r="CX21" s="205"/>
      <c r="CY21" s="205"/>
    </row>
    <row r="22" spans="1:116" ht="12">
      <c r="F22" s="204"/>
      <c r="G22" s="204"/>
      <c r="H22" s="204"/>
      <c r="I22" s="204"/>
      <c r="J22" s="204"/>
      <c r="K22" s="204"/>
      <c r="L22" s="204"/>
      <c r="M22" s="204"/>
      <c r="N22" s="199"/>
      <c r="O22" s="199"/>
      <c r="P22" s="204"/>
      <c r="AI22" s="197"/>
      <c r="AJ22" s="197"/>
      <c r="AK22" s="197"/>
      <c r="AL22" s="198"/>
      <c r="AM22" s="198"/>
      <c r="AN22" s="199"/>
      <c r="AO22" s="199"/>
      <c r="AP22" s="198"/>
      <c r="AQ22" s="198"/>
      <c r="AR22" s="199"/>
      <c r="AS22" s="199"/>
      <c r="AT22" s="198"/>
      <c r="AU22" s="198"/>
      <c r="AV22" s="199"/>
      <c r="AW22" s="199"/>
      <c r="BC22" s="205"/>
      <c r="BD22" s="205"/>
      <c r="BE22" s="205"/>
      <c r="BF22" s="205"/>
      <c r="BG22" s="205"/>
      <c r="BH22" s="205"/>
      <c r="BI22" s="205"/>
      <c r="BJ22" s="205"/>
      <c r="BK22" s="205"/>
      <c r="BL22" s="205"/>
      <c r="BM22" s="205"/>
      <c r="BN22" s="205"/>
      <c r="BO22" s="205"/>
      <c r="BP22" s="205"/>
      <c r="BQ22" s="205"/>
      <c r="BR22" s="205"/>
      <c r="BS22" s="205"/>
      <c r="BT22" s="205"/>
      <c r="BU22" s="205"/>
      <c r="BV22" s="205"/>
      <c r="BW22" s="205"/>
      <c r="BX22" s="205"/>
      <c r="BY22" s="205"/>
      <c r="BZ22" s="205"/>
      <c r="CA22" s="205"/>
      <c r="CB22" s="205"/>
      <c r="CC22" s="205"/>
      <c r="CD22" s="205"/>
      <c r="CE22" s="205"/>
      <c r="CF22" s="205"/>
      <c r="CG22" s="205"/>
      <c r="CH22" s="205"/>
      <c r="CI22" s="205"/>
      <c r="CJ22" s="205"/>
      <c r="CK22" s="205"/>
      <c r="CL22" s="205"/>
      <c r="CM22" s="205"/>
      <c r="CN22" s="205"/>
      <c r="CO22" s="205"/>
      <c r="CP22" s="205"/>
      <c r="CQ22" s="205"/>
      <c r="CR22" s="205"/>
      <c r="CS22" s="205"/>
      <c r="CT22" s="205"/>
      <c r="CU22" s="205"/>
      <c r="CV22" s="205"/>
      <c r="CW22" s="205"/>
      <c r="CX22" s="205"/>
      <c r="CY22" s="205"/>
    </row>
    <row r="23" spans="1:116" ht="12">
      <c r="X23" s="206" t="s">
        <v>190</v>
      </c>
      <c r="Y23" s="206"/>
      <c r="Z23" s="206"/>
      <c r="AA23" s="206"/>
      <c r="AB23" s="206"/>
      <c r="AC23" s="207" t="str">
        <f>IF(入力シート!$D$27="","",入力シート!$D$27)</f>
        <v>株式会社ふくきた建設工業　九州支店</v>
      </c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BZ23" s="208"/>
      <c r="CA23" s="208"/>
      <c r="CB23" s="208"/>
    </row>
    <row r="24" spans="1:116" ht="12">
      <c r="W24" s="144" t="s">
        <v>191</v>
      </c>
      <c r="X24" s="206" t="s">
        <v>192</v>
      </c>
      <c r="Y24" s="206"/>
      <c r="Z24" s="206"/>
      <c r="AA24" s="206"/>
      <c r="AB24" s="206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BQ24" s="208"/>
      <c r="BR24" s="208"/>
      <c r="BS24" s="208"/>
      <c r="BT24" s="208"/>
      <c r="BU24" s="208"/>
      <c r="BV24" s="208"/>
      <c r="BW24" s="208"/>
      <c r="BX24" s="208"/>
      <c r="BY24" s="208"/>
      <c r="BZ24" s="208"/>
      <c r="CA24" s="208"/>
      <c r="CB24" s="208"/>
      <c r="CK24" s="204"/>
      <c r="CL24" s="204"/>
      <c r="CM24" s="204"/>
      <c r="CN24" s="204"/>
      <c r="CO24" s="204"/>
      <c r="CP24" s="204"/>
      <c r="CQ24" s="204"/>
      <c r="CR24" s="204"/>
      <c r="CS24" s="204"/>
      <c r="CT24" s="204"/>
      <c r="CU24" s="204"/>
      <c r="CV24" s="204"/>
      <c r="CW24" s="204"/>
      <c r="CX24" s="204"/>
      <c r="CY24" s="204"/>
      <c r="CZ24" s="204"/>
      <c r="DA24" s="204"/>
      <c r="DB24" s="204"/>
      <c r="DC24" s="204"/>
      <c r="DD24" s="204"/>
      <c r="DE24" s="204"/>
      <c r="DF24" s="204"/>
      <c r="DG24" s="204"/>
      <c r="DH24" s="204"/>
      <c r="DI24" s="204"/>
      <c r="DJ24" s="204"/>
      <c r="DK24" s="204"/>
      <c r="DL24" s="204"/>
    </row>
    <row r="25" spans="1:116" ht="12">
      <c r="X25" s="206" t="s">
        <v>109</v>
      </c>
      <c r="Y25" s="206"/>
      <c r="Z25" s="206"/>
      <c r="AA25" s="206"/>
      <c r="AB25" s="206"/>
      <c r="AC25" s="203" t="str">
        <f>IF(入力シート!$D$28="","",入力シート!$D$28)</f>
        <v>執行役員支店長　　福岡　太郎</v>
      </c>
      <c r="AD25" s="203"/>
      <c r="AE25" s="203"/>
      <c r="AF25" s="203"/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BC25" s="205"/>
      <c r="BD25" s="209" t="s">
        <v>193</v>
      </c>
      <c r="BE25" s="209"/>
      <c r="BQ25" s="208"/>
      <c r="BR25" s="208"/>
      <c r="BS25" s="208"/>
      <c r="BT25" s="208"/>
      <c r="BU25" s="208"/>
      <c r="BV25" s="208"/>
      <c r="BW25" s="208"/>
      <c r="BX25" s="208"/>
      <c r="BY25" s="208"/>
      <c r="BZ25" s="208"/>
      <c r="CA25" s="208"/>
      <c r="CB25" s="208"/>
      <c r="CK25" s="204"/>
      <c r="CL25" s="204"/>
      <c r="CM25" s="204"/>
      <c r="CN25" s="204"/>
      <c r="CO25" s="204"/>
      <c r="CP25" s="204"/>
      <c r="CQ25" s="204"/>
      <c r="CR25" s="204"/>
      <c r="CS25" s="204"/>
      <c r="CT25" s="204"/>
      <c r="CU25" s="204"/>
      <c r="CV25" s="204"/>
      <c r="CW25" s="204"/>
      <c r="CX25" s="204"/>
      <c r="CY25" s="204"/>
      <c r="CZ25" s="204"/>
      <c r="DA25" s="204"/>
      <c r="DB25" s="204"/>
      <c r="DC25" s="204"/>
      <c r="DD25" s="204"/>
      <c r="DE25" s="204"/>
      <c r="DF25" s="204"/>
      <c r="DG25" s="204"/>
      <c r="DH25" s="204"/>
      <c r="DI25" s="204"/>
      <c r="DJ25" s="204"/>
      <c r="DK25" s="204"/>
      <c r="DL25" s="204"/>
    </row>
    <row r="26" spans="1:116" ht="12">
      <c r="X26" s="210"/>
      <c r="Y26" s="210"/>
      <c r="Z26" s="210"/>
      <c r="AA26" s="210"/>
      <c r="AB26" s="210"/>
      <c r="AC26" s="204"/>
      <c r="AD26" s="204"/>
      <c r="AE26" s="204"/>
      <c r="AF26" s="204"/>
      <c r="AG26" s="204"/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BC26" s="205"/>
      <c r="BD26" s="211"/>
      <c r="BE26" s="211"/>
      <c r="BQ26" s="208"/>
      <c r="BR26" s="208"/>
      <c r="BS26" s="208"/>
      <c r="BT26" s="208"/>
      <c r="BU26" s="208"/>
      <c r="BV26" s="208"/>
      <c r="BW26" s="208"/>
      <c r="BX26" s="208"/>
      <c r="BY26" s="208"/>
      <c r="BZ26" s="208"/>
      <c r="CA26" s="208"/>
      <c r="CB26" s="208"/>
      <c r="CK26" s="204"/>
      <c r="CL26" s="204"/>
      <c r="CM26" s="204"/>
      <c r="CN26" s="204"/>
      <c r="CO26" s="204"/>
      <c r="CP26" s="204"/>
      <c r="CQ26" s="204"/>
      <c r="CR26" s="204"/>
      <c r="CS26" s="204"/>
      <c r="CT26" s="204"/>
      <c r="CU26" s="204"/>
      <c r="CV26" s="204"/>
      <c r="CW26" s="204"/>
      <c r="CX26" s="204"/>
      <c r="CY26" s="204"/>
      <c r="CZ26" s="204"/>
      <c r="DA26" s="204"/>
      <c r="DB26" s="204"/>
      <c r="DC26" s="204"/>
      <c r="DD26" s="204"/>
      <c r="DE26" s="204"/>
      <c r="DF26" s="204"/>
      <c r="DG26" s="204"/>
      <c r="DH26" s="204"/>
      <c r="DI26" s="204"/>
      <c r="DJ26" s="204"/>
      <c r="DK26" s="204"/>
      <c r="DL26" s="204"/>
    </row>
    <row r="27" spans="1:116" ht="12" customHeight="1">
      <c r="X27" s="212" t="str">
        <f>IF(入力シート!$D$32="工事", "現場代理人", "管理技術者")</f>
        <v>現場代理人</v>
      </c>
      <c r="Y27" s="212"/>
      <c r="Z27" s="212"/>
      <c r="AA27" s="212"/>
      <c r="AB27" s="212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BC27" s="205"/>
      <c r="BD27" s="211"/>
      <c r="BE27" s="211"/>
      <c r="BQ27" s="208"/>
      <c r="BR27" s="208"/>
      <c r="BS27" s="208"/>
      <c r="BT27" s="208"/>
      <c r="BU27" s="208"/>
      <c r="BV27" s="208"/>
      <c r="BW27" s="208"/>
      <c r="BX27" s="208"/>
      <c r="BY27" s="208"/>
      <c r="BZ27" s="208"/>
      <c r="CA27" s="208"/>
      <c r="CB27" s="208"/>
      <c r="CK27" s="204"/>
      <c r="CL27" s="204"/>
      <c r="CM27" s="204"/>
      <c r="CN27" s="204"/>
      <c r="CO27" s="204"/>
      <c r="CP27" s="204"/>
      <c r="CQ27" s="204"/>
      <c r="CR27" s="204"/>
      <c r="CS27" s="204"/>
      <c r="CT27" s="204"/>
      <c r="CU27" s="204"/>
      <c r="CV27" s="204"/>
      <c r="CW27" s="204"/>
      <c r="CX27" s="204"/>
      <c r="CY27" s="204"/>
      <c r="CZ27" s="204"/>
      <c r="DA27" s="204"/>
      <c r="DB27" s="204"/>
      <c r="DC27" s="204"/>
      <c r="DD27" s="204"/>
      <c r="DE27" s="204"/>
      <c r="DF27" s="204"/>
      <c r="DG27" s="204"/>
      <c r="DH27" s="204"/>
      <c r="DI27" s="204"/>
      <c r="DJ27" s="204"/>
      <c r="DK27" s="204"/>
      <c r="DL27" s="204"/>
    </row>
    <row r="28" spans="1:116" ht="12" customHeight="1">
      <c r="X28" s="212"/>
      <c r="Y28" s="212"/>
      <c r="Z28" s="212"/>
      <c r="AA28" s="212"/>
      <c r="AB28" s="212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191" t="s">
        <v>194</v>
      </c>
      <c r="BF28" s="143" t="s">
        <v>195</v>
      </c>
      <c r="BQ28" s="208"/>
      <c r="BR28" s="208"/>
      <c r="BS28" s="208"/>
      <c r="BT28" s="208"/>
      <c r="BU28" s="208"/>
      <c r="BV28" s="208"/>
      <c r="BW28" s="208"/>
      <c r="BX28" s="208"/>
      <c r="BY28" s="208"/>
      <c r="BZ28" s="208"/>
      <c r="CA28" s="208"/>
      <c r="CB28" s="208"/>
      <c r="CK28" s="204"/>
      <c r="CL28" s="204"/>
      <c r="CM28" s="204"/>
      <c r="CN28" s="204"/>
      <c r="CO28" s="204"/>
      <c r="CP28" s="204"/>
      <c r="CQ28" s="204"/>
      <c r="CR28" s="204"/>
      <c r="CS28" s="204"/>
      <c r="CT28" s="204"/>
      <c r="CU28" s="204"/>
      <c r="CV28" s="204"/>
      <c r="CW28" s="204"/>
      <c r="CX28" s="204"/>
      <c r="CY28" s="204"/>
      <c r="CZ28" s="204"/>
      <c r="DA28" s="204"/>
      <c r="DB28" s="204"/>
      <c r="DC28" s="204"/>
      <c r="DD28" s="204"/>
      <c r="DE28" s="204"/>
      <c r="DF28" s="204"/>
      <c r="DG28" s="204"/>
      <c r="DH28" s="204"/>
      <c r="DI28" s="204"/>
      <c r="DJ28" s="204"/>
      <c r="DK28" s="204"/>
      <c r="DL28" s="204"/>
    </row>
    <row r="29" spans="1:116" ht="12" customHeight="1">
      <c r="X29" s="212"/>
      <c r="Y29" s="212"/>
      <c r="Z29" s="212"/>
      <c r="AA29" s="212"/>
      <c r="AB29" s="212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168"/>
      <c r="BF29" s="143" t="s">
        <v>196</v>
      </c>
      <c r="BQ29" s="208"/>
      <c r="BR29" s="208"/>
      <c r="BS29" s="208"/>
      <c r="BT29" s="208"/>
      <c r="BU29" s="208"/>
      <c r="BV29" s="208"/>
      <c r="BW29" s="208"/>
      <c r="BX29" s="208"/>
      <c r="BY29" s="208"/>
      <c r="BZ29" s="208"/>
      <c r="CA29" s="208"/>
      <c r="CB29" s="208"/>
      <c r="CK29" s="204"/>
      <c r="CL29" s="204"/>
      <c r="CM29" s="204"/>
      <c r="CN29" s="204"/>
      <c r="CO29" s="204"/>
      <c r="CP29" s="204"/>
      <c r="CQ29" s="204"/>
      <c r="CR29" s="204"/>
      <c r="CS29" s="204"/>
      <c r="CT29" s="204"/>
      <c r="CU29" s="204"/>
      <c r="CV29" s="204"/>
      <c r="CW29" s="204"/>
      <c r="CX29" s="204"/>
      <c r="CY29" s="204"/>
      <c r="CZ29" s="204"/>
      <c r="DA29" s="204"/>
      <c r="DB29" s="204"/>
      <c r="DC29" s="204"/>
      <c r="DD29" s="204"/>
      <c r="DE29" s="204"/>
      <c r="DF29" s="204"/>
      <c r="DG29" s="204"/>
      <c r="DH29" s="204"/>
      <c r="DI29" s="204"/>
      <c r="DJ29" s="204"/>
      <c r="DK29" s="204"/>
      <c r="DL29" s="204"/>
    </row>
    <row r="30" spans="1:116" ht="12" customHeight="1">
      <c r="X30" s="215"/>
      <c r="Y30" s="215"/>
      <c r="Z30" s="215"/>
      <c r="AA30" s="215"/>
      <c r="AB30" s="215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6" t="s">
        <v>197</v>
      </c>
      <c r="BC30" s="205"/>
      <c r="BD30" s="211"/>
      <c r="BE30" s="211"/>
      <c r="BQ30" s="208"/>
      <c r="BR30" s="208"/>
      <c r="BS30" s="208"/>
      <c r="BT30" s="208"/>
      <c r="BU30" s="208"/>
      <c r="BV30" s="208"/>
      <c r="BW30" s="208"/>
      <c r="BX30" s="208"/>
      <c r="BY30" s="208"/>
      <c r="BZ30" s="208"/>
      <c r="CA30" s="208"/>
      <c r="CB30" s="208"/>
      <c r="CK30" s="204"/>
      <c r="CL30" s="204"/>
      <c r="CM30" s="204"/>
      <c r="CN30" s="204"/>
      <c r="CO30" s="204"/>
      <c r="CP30" s="204"/>
      <c r="CQ30" s="204"/>
      <c r="CR30" s="204"/>
      <c r="CS30" s="204"/>
      <c r="CT30" s="204"/>
      <c r="CU30" s="204"/>
      <c r="CV30" s="204"/>
      <c r="CW30" s="204"/>
      <c r="CX30" s="204"/>
      <c r="CY30" s="204"/>
      <c r="CZ30" s="204"/>
      <c r="DA30" s="204"/>
      <c r="DB30" s="204"/>
      <c r="DC30" s="204"/>
      <c r="DD30" s="204"/>
      <c r="DE30" s="204"/>
      <c r="DF30" s="204"/>
      <c r="DG30" s="204"/>
      <c r="DH30" s="204"/>
      <c r="DI30" s="204"/>
      <c r="DJ30" s="204"/>
      <c r="DK30" s="204"/>
      <c r="DL30" s="204"/>
    </row>
    <row r="31" spans="1:116" ht="12"/>
    <row r="32" spans="1:116" ht="15" customHeight="1">
      <c r="A32" s="162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4"/>
    </row>
    <row r="33" spans="1:88" ht="18" customHeight="1">
      <c r="A33" s="165"/>
      <c r="D33" s="201" t="str">
        <f>IF(入力シート!D32="工事","工事名","業務名")</f>
        <v>工事名</v>
      </c>
      <c r="E33" s="201"/>
      <c r="F33" s="201"/>
      <c r="G33" s="201"/>
      <c r="H33" s="201"/>
      <c r="I33" s="201"/>
      <c r="J33" s="201"/>
      <c r="K33" s="201"/>
      <c r="L33" s="201"/>
      <c r="R33" s="217" t="str">
        <f>IF(入力シート!$D$33="","",入力シート!$D$33)</f>
        <v>●●●●補修工事（Ｒ６－１）</v>
      </c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Y33" s="166"/>
    </row>
    <row r="34" spans="1:88" ht="18" customHeight="1">
      <c r="A34" s="165"/>
      <c r="D34" s="201" t="str">
        <f>IF(入力シート!D32="工事","工事場所","業務場所")</f>
        <v>工事場所</v>
      </c>
      <c r="E34" s="201"/>
      <c r="F34" s="201"/>
      <c r="G34" s="201"/>
      <c r="H34" s="201"/>
      <c r="I34" s="201"/>
      <c r="J34" s="201"/>
      <c r="K34" s="201"/>
      <c r="L34" s="201"/>
      <c r="N34" s="192"/>
      <c r="O34" s="218" t="str">
        <f>IF(入力シート!$D$29="北九州", "", "福岡")</f>
        <v>福岡</v>
      </c>
      <c r="P34" s="218"/>
      <c r="Q34" s="218"/>
      <c r="R34" s="219" t="s">
        <v>198</v>
      </c>
      <c r="S34" s="219"/>
      <c r="T34" s="212">
        <f>IF(入力シート!$D$30="","",入力シート!$D$30)</f>
        <v>2</v>
      </c>
      <c r="U34" s="212"/>
      <c r="V34" s="212"/>
      <c r="W34" s="212"/>
      <c r="X34" s="219" t="s">
        <v>117</v>
      </c>
      <c r="Y34" s="219"/>
      <c r="Z34" s="219"/>
      <c r="AA34" s="220" t="str">
        <f>IF(入力シート!$D$31="","",入力シート!$D$31)</f>
        <v>福岡市博多区●●□丁目～●●△丁目　地内</v>
      </c>
      <c r="AB34" s="220"/>
      <c r="AC34" s="220"/>
      <c r="AD34" s="220"/>
      <c r="AE34" s="220"/>
      <c r="AF34" s="220"/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1"/>
      <c r="AY34" s="166"/>
    </row>
    <row r="35" spans="1:88" ht="18" customHeight="1">
      <c r="A35" s="165"/>
      <c r="D35" s="201"/>
      <c r="E35" s="201"/>
      <c r="F35" s="201"/>
      <c r="G35" s="201"/>
      <c r="H35" s="201"/>
      <c r="I35" s="201"/>
      <c r="J35" s="201"/>
      <c r="K35" s="201"/>
      <c r="L35" s="201"/>
      <c r="N35" s="192"/>
      <c r="O35" s="222" t="str">
        <f>IF(入力シート!$D$29="福岡", "", "北九州")</f>
        <v/>
      </c>
      <c r="P35" s="222"/>
      <c r="Q35" s="222"/>
      <c r="R35" s="219"/>
      <c r="S35" s="219"/>
      <c r="T35" s="212"/>
      <c r="U35" s="212"/>
      <c r="V35" s="212"/>
      <c r="W35" s="212"/>
      <c r="X35" s="219"/>
      <c r="Y35" s="219"/>
      <c r="Z35" s="219"/>
      <c r="AA35" s="220"/>
      <c r="AB35" s="220"/>
      <c r="AC35" s="220"/>
      <c r="AD35" s="220"/>
      <c r="AE35" s="220"/>
      <c r="AF35" s="220"/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1"/>
      <c r="AY35" s="166"/>
    </row>
    <row r="36" spans="1:88" ht="18" customHeight="1">
      <c r="A36" s="165"/>
      <c r="D36" s="223" t="s">
        <v>199</v>
      </c>
      <c r="E36" s="223"/>
      <c r="F36" s="223"/>
      <c r="G36" s="223"/>
      <c r="H36" s="223"/>
      <c r="I36" s="223"/>
      <c r="J36" s="223"/>
      <c r="K36" s="223"/>
      <c r="L36" s="223"/>
      <c r="R36" s="217" t="str">
        <f>IF(入力シート!$D$2="","",入力シート!$D$2)</f>
        <v>令和</v>
      </c>
      <c r="S36" s="217"/>
      <c r="T36" s="217"/>
      <c r="U36" s="224">
        <f>IF(入力シート!$D$40="","",入力シート!$D$40)</f>
        <v>6</v>
      </c>
      <c r="V36" s="224"/>
      <c r="W36" s="224"/>
      <c r="X36" s="224" t="s">
        <v>139</v>
      </c>
      <c r="Y36" s="224"/>
      <c r="Z36" s="224">
        <f>IF(入力シート!$D$41="","",入力シート!$D$41)</f>
        <v>11</v>
      </c>
      <c r="AA36" s="224"/>
      <c r="AB36" s="224"/>
      <c r="AC36" s="224" t="s">
        <v>176</v>
      </c>
      <c r="AD36" s="224"/>
      <c r="AE36" s="224">
        <f>IF(入力シート!$D$42="","",入力シート!$D$42)</f>
        <v>19</v>
      </c>
      <c r="AF36" s="224"/>
      <c r="AG36" s="224"/>
      <c r="AH36" s="224" t="s">
        <v>141</v>
      </c>
      <c r="AI36" s="224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Y36" s="166"/>
    </row>
    <row r="37" spans="1:88" ht="18" customHeight="1">
      <c r="A37" s="165"/>
      <c r="D37" s="201" t="str">
        <f>IF(入力シート!D32="工事","工事期間","業務期間")</f>
        <v>工事期間</v>
      </c>
      <c r="E37" s="201"/>
      <c r="F37" s="201"/>
      <c r="G37" s="201"/>
      <c r="H37" s="201"/>
      <c r="I37" s="201"/>
      <c r="J37" s="201"/>
      <c r="K37" s="201"/>
      <c r="L37" s="201"/>
      <c r="R37" s="226" t="str">
        <f>IF(入力シート!$D$2="","",入力シート!$D$2)</f>
        <v>令和</v>
      </c>
      <c r="S37" s="226"/>
      <c r="T37" s="226"/>
      <c r="U37" s="227">
        <f>IF(入力シート!$D$44="","",入力シート!$D$44)</f>
        <v>6</v>
      </c>
      <c r="V37" s="227"/>
      <c r="W37" s="227"/>
      <c r="X37" s="227" t="s">
        <v>139</v>
      </c>
      <c r="Y37" s="227"/>
      <c r="Z37" s="227">
        <f>IF(入力シート!$D$45="","",入力シート!$D$45)</f>
        <v>11</v>
      </c>
      <c r="AA37" s="227"/>
      <c r="AB37" s="227"/>
      <c r="AC37" s="227" t="s">
        <v>176</v>
      </c>
      <c r="AD37" s="227"/>
      <c r="AE37" s="227">
        <f>IF(入力シート!$D$46="","",入力シート!$D$46)</f>
        <v>20</v>
      </c>
      <c r="AF37" s="227"/>
      <c r="AG37" s="227"/>
      <c r="AH37" s="227" t="s">
        <v>141</v>
      </c>
      <c r="AI37" s="227"/>
      <c r="AJ37" s="228" t="s">
        <v>200</v>
      </c>
      <c r="AK37" s="228"/>
      <c r="AL37" s="228"/>
      <c r="AM37" s="229">
        <f>IF(入力シート!$D$52="","",入力シート!$D$52)</f>
        <v>677</v>
      </c>
      <c r="AN37" s="229"/>
      <c r="AO37" s="229"/>
      <c r="AP37" s="229"/>
      <c r="AQ37" s="230" t="s">
        <v>201</v>
      </c>
      <c r="AR37" s="230"/>
      <c r="AS37" s="230"/>
      <c r="AT37" s="231"/>
      <c r="AU37" s="231"/>
      <c r="AY37" s="166"/>
    </row>
    <row r="38" spans="1:88" ht="18" customHeight="1">
      <c r="A38" s="165"/>
      <c r="D38" s="201"/>
      <c r="E38" s="201"/>
      <c r="F38" s="201"/>
      <c r="G38" s="201"/>
      <c r="H38" s="201"/>
      <c r="I38" s="201"/>
      <c r="J38" s="201"/>
      <c r="K38" s="201"/>
      <c r="L38" s="201"/>
      <c r="R38" s="232" t="str">
        <f>IF(入力シート!$D$2="","",入力シート!$D$2)</f>
        <v>令和</v>
      </c>
      <c r="S38" s="232"/>
      <c r="T38" s="232"/>
      <c r="U38" s="233">
        <f>IF(入力シート!$D$48="","",入力シート!$D$48)</f>
        <v>8</v>
      </c>
      <c r="V38" s="233"/>
      <c r="W38" s="233"/>
      <c r="X38" s="233" t="s">
        <v>139</v>
      </c>
      <c r="Y38" s="233"/>
      <c r="Z38" s="233">
        <f>IF(入力シート!$D$49="","",入力シート!$D$49)</f>
        <v>9</v>
      </c>
      <c r="AA38" s="233"/>
      <c r="AB38" s="233"/>
      <c r="AC38" s="233" t="s">
        <v>176</v>
      </c>
      <c r="AD38" s="233"/>
      <c r="AE38" s="233">
        <f>IF(入力シート!$D$50="","",入力シート!$D$50)</f>
        <v>27</v>
      </c>
      <c r="AF38" s="233"/>
      <c r="AG38" s="233"/>
      <c r="AH38" s="233" t="s">
        <v>141</v>
      </c>
      <c r="AI38" s="233"/>
      <c r="AJ38" s="234" t="s">
        <v>202</v>
      </c>
      <c r="AK38" s="234"/>
      <c r="AL38" s="234"/>
      <c r="AM38" s="229"/>
      <c r="AN38" s="229"/>
      <c r="AO38" s="229"/>
      <c r="AP38" s="229"/>
      <c r="AQ38" s="230"/>
      <c r="AR38" s="230"/>
      <c r="AS38" s="230"/>
      <c r="AT38" s="231"/>
      <c r="AU38" s="231"/>
      <c r="AY38" s="166"/>
    </row>
    <row r="39" spans="1:88" ht="18" customHeight="1">
      <c r="A39" s="165"/>
      <c r="D39" s="201" t="s">
        <v>129</v>
      </c>
      <c r="E39" s="201"/>
      <c r="F39" s="201"/>
      <c r="G39" s="201"/>
      <c r="H39" s="201"/>
      <c r="I39" s="201"/>
      <c r="J39" s="201"/>
      <c r="K39" s="201"/>
      <c r="L39" s="201"/>
      <c r="R39" s="229" t="s">
        <v>203</v>
      </c>
      <c r="S39" s="229"/>
      <c r="T39" s="235">
        <f>IF(入力シート!$D$34="","",入力シート!$D$34)</f>
        <v>8375125000</v>
      </c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35"/>
      <c r="AV39" s="235"/>
      <c r="AW39" s="235"/>
      <c r="AY39" s="166"/>
    </row>
    <row r="40" spans="1:88" ht="18" customHeight="1">
      <c r="A40" s="165"/>
      <c r="D40" s="201" t="s">
        <v>204</v>
      </c>
      <c r="E40" s="201"/>
      <c r="F40" s="201"/>
      <c r="G40" s="201"/>
      <c r="H40" s="201"/>
      <c r="I40" s="201"/>
      <c r="J40" s="201"/>
      <c r="K40" s="201"/>
      <c r="L40" s="201"/>
      <c r="M40" s="208"/>
      <c r="N40" s="208"/>
      <c r="O40" s="208"/>
      <c r="R40" s="236" t="s">
        <v>103</v>
      </c>
      <c r="S40" s="236"/>
      <c r="T40" s="236"/>
      <c r="U40" s="236"/>
      <c r="V40" s="236"/>
      <c r="W40" s="181"/>
      <c r="X40" s="237" t="str">
        <f>IF(入力シート!$D$26="","",入力シート!$D$26)</f>
        <v>福岡市東区東浜２丁目７番５３号</v>
      </c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Y40" s="166"/>
    </row>
    <row r="41" spans="1:88" ht="18" customHeight="1">
      <c r="A41" s="165"/>
      <c r="D41" s="201"/>
      <c r="E41" s="201"/>
      <c r="F41" s="201"/>
      <c r="G41" s="201"/>
      <c r="H41" s="201"/>
      <c r="I41" s="201"/>
      <c r="J41" s="201"/>
      <c r="K41" s="201"/>
      <c r="L41" s="201"/>
      <c r="M41" s="208"/>
      <c r="N41" s="208"/>
      <c r="O41" s="208"/>
      <c r="R41" s="236" t="s">
        <v>190</v>
      </c>
      <c r="S41" s="236"/>
      <c r="T41" s="236"/>
      <c r="U41" s="236"/>
      <c r="V41" s="236"/>
      <c r="X41" s="220" t="str">
        <f>IF(入力シート!$D$27="","",入力シート!$D$27)</f>
        <v>株式会社ふくきた建設工業　九州支店</v>
      </c>
      <c r="Y41" s="220"/>
      <c r="Z41" s="220"/>
      <c r="AA41" s="220"/>
      <c r="AB41" s="220"/>
      <c r="AC41" s="220"/>
      <c r="AD41" s="220"/>
      <c r="AE41" s="220"/>
      <c r="AF41" s="220"/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Y41" s="166"/>
    </row>
    <row r="42" spans="1:88" ht="18" customHeight="1">
      <c r="A42" s="165"/>
      <c r="D42" s="201"/>
      <c r="E42" s="201"/>
      <c r="F42" s="201"/>
      <c r="G42" s="201"/>
      <c r="H42" s="201"/>
      <c r="I42" s="201"/>
      <c r="J42" s="201"/>
      <c r="K42" s="201"/>
      <c r="L42" s="201"/>
      <c r="M42" s="208"/>
      <c r="N42" s="208"/>
      <c r="O42" s="208"/>
      <c r="R42" s="238" t="s">
        <v>205</v>
      </c>
      <c r="S42" s="238"/>
      <c r="T42" s="238"/>
      <c r="U42" s="238"/>
      <c r="V42" s="238"/>
      <c r="X42" s="220"/>
      <c r="Y42" s="220"/>
      <c r="Z42" s="220"/>
      <c r="AA42" s="220"/>
      <c r="AB42" s="220"/>
      <c r="AC42" s="220"/>
      <c r="AD42" s="220"/>
      <c r="AE42" s="220"/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Y42" s="166"/>
    </row>
    <row r="43" spans="1:88" ht="18" customHeight="1">
      <c r="A43" s="165"/>
      <c r="D43" s="201"/>
      <c r="E43" s="201"/>
      <c r="F43" s="201"/>
      <c r="G43" s="201"/>
      <c r="H43" s="201"/>
      <c r="I43" s="201"/>
      <c r="J43" s="201"/>
      <c r="K43" s="201"/>
      <c r="L43" s="201"/>
      <c r="M43" s="208"/>
      <c r="N43" s="208"/>
      <c r="O43" s="208"/>
      <c r="R43" s="201" t="s">
        <v>109</v>
      </c>
      <c r="S43" s="201"/>
      <c r="T43" s="201"/>
      <c r="U43" s="201"/>
      <c r="V43" s="201"/>
      <c r="X43" s="220" t="str">
        <f>IF(入力シート!$D$28="","",入力シート!$D$28)</f>
        <v>執行役員支店長　　福岡　太郎</v>
      </c>
      <c r="Y43" s="220"/>
      <c r="Z43" s="220"/>
      <c r="AA43" s="220"/>
      <c r="AB43" s="220"/>
      <c r="AC43" s="220"/>
      <c r="AD43" s="220"/>
      <c r="AE43" s="220"/>
      <c r="AF43" s="220"/>
      <c r="AG43" s="220"/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V43" s="204"/>
      <c r="AW43" s="204"/>
      <c r="AY43" s="166"/>
      <c r="BI43" s="160"/>
      <c r="BJ43" s="160"/>
    </row>
    <row r="44" spans="1:88" ht="13.2">
      <c r="A44" s="167"/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9"/>
      <c r="BE44" s="223"/>
      <c r="BF44" s="223"/>
      <c r="BG44" s="223"/>
      <c r="BH44" s="223"/>
      <c r="BI44" s="223"/>
      <c r="BJ44" s="223"/>
      <c r="BK44" s="223"/>
      <c r="BL44" s="223"/>
      <c r="BM44" s="223"/>
      <c r="BS44" s="217"/>
      <c r="BT44" s="217"/>
      <c r="BU44" s="217"/>
      <c r="BV44" s="224"/>
      <c r="BW44" s="224"/>
      <c r="BX44" s="224"/>
      <c r="BY44" s="224"/>
      <c r="BZ44" s="224"/>
      <c r="CA44" s="224"/>
      <c r="CB44" s="224"/>
      <c r="CC44" s="224"/>
      <c r="CD44" s="224"/>
      <c r="CE44" s="224"/>
      <c r="CF44" s="224"/>
      <c r="CG44" s="224"/>
      <c r="CH44" s="224"/>
      <c r="CI44" s="224"/>
      <c r="CJ44" s="224"/>
    </row>
    <row r="45" spans="1:88" ht="12"/>
    <row r="46" spans="1:88" ht="18" customHeight="1">
      <c r="A46" s="183" t="s">
        <v>206</v>
      </c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</row>
    <row r="47" spans="1:88" ht="18" customHeight="1">
      <c r="A47" s="199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</row>
    <row r="48" spans="1:88" ht="18" customHeight="1">
      <c r="A48" s="239" t="s">
        <v>207</v>
      </c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0"/>
      <c r="O48" s="240"/>
      <c r="P48" s="240"/>
      <c r="Q48" s="240"/>
      <c r="R48" s="240"/>
      <c r="S48" s="240"/>
      <c r="T48" s="240"/>
      <c r="U48" s="240"/>
      <c r="V48" s="240"/>
      <c r="W48" s="240"/>
      <c r="X48" s="240"/>
      <c r="Y48" s="240"/>
      <c r="Z48" s="240"/>
      <c r="AA48" s="240"/>
      <c r="AB48" s="240"/>
      <c r="AC48" s="240"/>
      <c r="AD48" s="240"/>
      <c r="AE48" s="240"/>
      <c r="AF48" s="240"/>
      <c r="AG48" s="240"/>
      <c r="AH48" s="240"/>
      <c r="AI48" s="240"/>
      <c r="AJ48" s="240"/>
      <c r="AK48" s="240"/>
      <c r="AL48" s="240"/>
      <c r="AM48" s="240"/>
      <c r="AN48" s="240"/>
      <c r="AO48" s="240"/>
      <c r="AP48" s="240"/>
      <c r="AQ48" s="240"/>
      <c r="AR48" s="240"/>
      <c r="AS48" s="240"/>
      <c r="AT48" s="240"/>
      <c r="AU48" s="240"/>
      <c r="AV48" s="240"/>
      <c r="AW48" s="240"/>
      <c r="AX48" s="240"/>
      <c r="AY48" s="240"/>
    </row>
    <row r="49" spans="1:51" ht="18" customHeight="1">
      <c r="A49" s="239" t="s">
        <v>208</v>
      </c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0"/>
      <c r="Q49" s="240"/>
      <c r="R49" s="240"/>
      <c r="S49" s="240"/>
      <c r="T49" s="240"/>
      <c r="U49" s="240"/>
      <c r="V49" s="240"/>
      <c r="W49" s="240"/>
      <c r="X49" s="240"/>
      <c r="Y49" s="240"/>
      <c r="Z49" s="240"/>
      <c r="AA49" s="240"/>
      <c r="AB49" s="240"/>
      <c r="AC49" s="240"/>
      <c r="AD49" s="240"/>
      <c r="AE49" s="240"/>
      <c r="AF49" s="240"/>
      <c r="AG49" s="240"/>
      <c r="AH49" s="240"/>
      <c r="AI49" s="240"/>
      <c r="AJ49" s="240"/>
      <c r="AK49" s="240"/>
      <c r="AL49" s="240"/>
      <c r="AM49" s="240"/>
      <c r="AN49" s="240"/>
      <c r="AO49" s="240"/>
      <c r="AP49" s="240"/>
      <c r="AQ49" s="240"/>
      <c r="AR49" s="240"/>
      <c r="AS49" s="240"/>
      <c r="AT49" s="240"/>
      <c r="AU49" s="240"/>
      <c r="AV49" s="240"/>
      <c r="AW49" s="240"/>
      <c r="AX49" s="240"/>
      <c r="AY49" s="240"/>
    </row>
    <row r="50" spans="1:51" ht="18" customHeight="1">
      <c r="AL50" s="219"/>
      <c r="AM50" s="219"/>
      <c r="AN50" s="219"/>
      <c r="AO50" s="219"/>
      <c r="AP50" s="219"/>
      <c r="AQ50" s="219"/>
      <c r="AR50" s="219"/>
      <c r="AS50" s="219"/>
      <c r="AT50" s="219"/>
      <c r="AU50" s="219"/>
      <c r="AV50" s="241"/>
      <c r="AW50" s="192"/>
      <c r="AX50" s="192"/>
    </row>
    <row r="51" spans="1:51" ht="18" customHeight="1">
      <c r="J51" s="183" t="s">
        <v>9</v>
      </c>
      <c r="K51" s="183"/>
      <c r="L51" s="183"/>
      <c r="M51" s="183"/>
      <c r="N51" s="183"/>
      <c r="P51" s="143" t="str">
        <f>IF(入力シート!$D$75="","",入力シート!$D$75)</f>
        <v>企画部保全管理課</v>
      </c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L51" s="219"/>
      <c r="AM51" s="219"/>
      <c r="AN51" s="219"/>
      <c r="AO51" s="219"/>
      <c r="AP51" s="219"/>
      <c r="AQ51" s="219"/>
      <c r="AR51" s="219"/>
      <c r="AS51" s="219"/>
      <c r="AT51" s="219"/>
      <c r="AU51" s="219"/>
      <c r="AV51" s="241"/>
      <c r="AW51" s="219"/>
      <c r="AX51" s="219"/>
      <c r="AY51" s="219"/>
    </row>
    <row r="52" spans="1:51" ht="18" customHeight="1">
      <c r="J52" s="183" t="s">
        <v>209</v>
      </c>
      <c r="K52" s="183"/>
      <c r="L52" s="183"/>
      <c r="M52" s="183"/>
      <c r="N52" s="183"/>
      <c r="P52" s="143" t="str">
        <f>IF(入力シート!$D$76="","",入力シート!$D$76)</f>
        <v>保全管理係長</v>
      </c>
      <c r="X52" s="143" t="str">
        <f>IF(入力シート!$D$77="","",入力シート!$D$77)</f>
        <v>福北　杭紀伊</v>
      </c>
      <c r="AI52" s="204"/>
      <c r="AJ52" s="204"/>
    </row>
    <row r="53" spans="1:51" ht="12">
      <c r="P53" s="143" t="str">
        <f>IF(入力シート!$D$79="","",入力シート!$D$79)</f>
        <v/>
      </c>
      <c r="X53" s="143" t="str">
        <f>IF(入力シート!$D$80="","",入力シート!$D$80)</f>
        <v/>
      </c>
    </row>
  </sheetData>
  <sheetProtection sheet="1" formatCells="0" formatColumns="0" formatRows="0" insertColumns="0" insertRows="0" insertHyperlinks="0" deleteColumns="0" deleteRows="0" sort="0" autoFilter="0" pivotTables="0"/>
  <mergeCells count="123">
    <mergeCell ref="A48:AY48"/>
    <mergeCell ref="A49:AY49"/>
    <mergeCell ref="AL50:AU51"/>
    <mergeCell ref="J51:N51"/>
    <mergeCell ref="AW51:AY51"/>
    <mergeCell ref="J52:N52"/>
    <mergeCell ref="BY44:BZ44"/>
    <mergeCell ref="CA44:CC44"/>
    <mergeCell ref="CD44:CE44"/>
    <mergeCell ref="CF44:CH44"/>
    <mergeCell ref="CI44:CJ44"/>
    <mergeCell ref="A46:AY46"/>
    <mergeCell ref="R43:V43"/>
    <mergeCell ref="X43:AS43"/>
    <mergeCell ref="BI43:BJ43"/>
    <mergeCell ref="BE44:BM44"/>
    <mergeCell ref="BS44:BU44"/>
    <mergeCell ref="BV44:BX44"/>
    <mergeCell ref="AJ38:AL38"/>
    <mergeCell ref="D39:L39"/>
    <mergeCell ref="R39:S39"/>
    <mergeCell ref="T39:AW39"/>
    <mergeCell ref="D40:L43"/>
    <mergeCell ref="R40:V40"/>
    <mergeCell ref="X40:AW40"/>
    <mergeCell ref="R41:V41"/>
    <mergeCell ref="X41:AW42"/>
    <mergeCell ref="R42:V42"/>
    <mergeCell ref="AJ37:AL37"/>
    <mergeCell ref="AM37:AP38"/>
    <mergeCell ref="AQ37:AS38"/>
    <mergeCell ref="R38:T38"/>
    <mergeCell ref="U38:W38"/>
    <mergeCell ref="X38:Y38"/>
    <mergeCell ref="Z38:AB38"/>
    <mergeCell ref="AC38:AD38"/>
    <mergeCell ref="AE38:AG38"/>
    <mergeCell ref="AH38:AI38"/>
    <mergeCell ref="AE36:AG36"/>
    <mergeCell ref="AH36:AI36"/>
    <mergeCell ref="D37:L38"/>
    <mergeCell ref="R37:T37"/>
    <mergeCell ref="U37:W37"/>
    <mergeCell ref="X37:Y37"/>
    <mergeCell ref="Z37:AB37"/>
    <mergeCell ref="AC37:AD37"/>
    <mergeCell ref="AE37:AG37"/>
    <mergeCell ref="AH37:AI37"/>
    <mergeCell ref="D36:L36"/>
    <mergeCell ref="R36:T36"/>
    <mergeCell ref="U36:W36"/>
    <mergeCell ref="X36:Y36"/>
    <mergeCell ref="Z36:AB36"/>
    <mergeCell ref="AC36:AD36"/>
    <mergeCell ref="D34:L35"/>
    <mergeCell ref="O34:Q34"/>
    <mergeCell ref="R34:S35"/>
    <mergeCell ref="T34:W35"/>
    <mergeCell ref="X34:Z35"/>
    <mergeCell ref="AA34:AW35"/>
    <mergeCell ref="O35:Q35"/>
    <mergeCell ref="X25:AB25"/>
    <mergeCell ref="AC25:AY25"/>
    <mergeCell ref="BD25:BE25"/>
    <mergeCell ref="X27:AB29"/>
    <mergeCell ref="D33:L33"/>
    <mergeCell ref="R33:AW33"/>
    <mergeCell ref="AT16:AU16"/>
    <mergeCell ref="AV16:AW16"/>
    <mergeCell ref="A19:N19"/>
    <mergeCell ref="F20:M20"/>
    <mergeCell ref="N20:O20"/>
    <mergeCell ref="X23:AB23"/>
    <mergeCell ref="AC23:AY24"/>
    <mergeCell ref="X24:AB24"/>
    <mergeCell ref="BH12:BI12"/>
    <mergeCell ref="AD13:AM13"/>
    <mergeCell ref="AO13:AP13"/>
    <mergeCell ref="AQ13:AS13"/>
    <mergeCell ref="AT13:AU13"/>
    <mergeCell ref="AI16:AK16"/>
    <mergeCell ref="AL16:AM16"/>
    <mergeCell ref="AN16:AO16"/>
    <mergeCell ref="AP16:AQ16"/>
    <mergeCell ref="AR16:AS16"/>
    <mergeCell ref="CG10:CW10"/>
    <mergeCell ref="C11:F11"/>
    <mergeCell ref="G11:H11"/>
    <mergeCell ref="I11:J11"/>
    <mergeCell ref="K11:L11"/>
    <mergeCell ref="M11:N11"/>
    <mergeCell ref="O11:P11"/>
    <mergeCell ref="Q11:R11"/>
    <mergeCell ref="S11:U11"/>
    <mergeCell ref="CG11:CW11"/>
    <mergeCell ref="CG9:CW9"/>
    <mergeCell ref="CX9:CZ9"/>
    <mergeCell ref="C10:F10"/>
    <mergeCell ref="G10:H10"/>
    <mergeCell ref="I10:J10"/>
    <mergeCell ref="K10:L10"/>
    <mergeCell ref="M10:N10"/>
    <mergeCell ref="O10:P10"/>
    <mergeCell ref="Q10:R10"/>
    <mergeCell ref="S10:U10"/>
    <mergeCell ref="AJ3:AN3"/>
    <mergeCell ref="AO3:AS3"/>
    <mergeCell ref="C9:F9"/>
    <mergeCell ref="G9:H9"/>
    <mergeCell ref="I9:K9"/>
    <mergeCell ref="L9:R9"/>
    <mergeCell ref="S9:W9"/>
    <mergeCell ref="X9:Y9"/>
    <mergeCell ref="B2:R2"/>
    <mergeCell ref="S2:W3"/>
    <mergeCell ref="Y2:AS2"/>
    <mergeCell ref="AT2:AX3"/>
    <mergeCell ref="CG2:CP3"/>
    <mergeCell ref="CQ2:CU3"/>
    <mergeCell ref="B3:M3"/>
    <mergeCell ref="N3:R3"/>
    <mergeCell ref="Y3:AD3"/>
    <mergeCell ref="AE3:AI3"/>
  </mergeCells>
  <phoneticPr fontId="4"/>
  <conditionalFormatting sqref="AC25:AC26 AC29:AC30 AY30">
    <cfRule type="containsText" dxfId="0" priority="1" operator="containsText" text="0">
      <formula>NOT(ISERROR(SEARCH("0",AC25)))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書類の流れ</vt:lpstr>
      <vt:lpstr>入力シート</vt:lpstr>
      <vt:lpstr>【18号】検査願</vt:lpstr>
      <vt:lpstr>【18号】検査願!Print_Area</vt:lpstr>
      <vt:lpstr>書類の流れ!Print_Area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岡本　和樹</dc:creator>
  <cp:lastModifiedBy>岡本　和樹</cp:lastModifiedBy>
  <dcterms:created xsi:type="dcterms:W3CDTF">2025-08-13T07:01:23Z</dcterms:created>
  <dcterms:modified xsi:type="dcterms:W3CDTF">2025-08-13T07:01:59Z</dcterms:modified>
</cp:coreProperties>
</file>