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tabRatio="940" activeTab="0"/>
  </bookViews>
  <sheets>
    <sheet name="概要説明書1" sheetId="1" r:id="rId1"/>
    <sheet name="概要説明書2" sheetId="2" r:id="rId2"/>
    <sheet name="概要説明書3" sheetId="3" r:id="rId3"/>
    <sheet name="概要説明書4" sheetId="4" r:id="rId4"/>
    <sheet name="概要説明書5" sheetId="5" r:id="rId5"/>
    <sheet name="概要説明書6" sheetId="6" r:id="rId6"/>
    <sheet name="概要説明書7" sheetId="7" r:id="rId7"/>
    <sheet name="概要説明書8" sheetId="8" r:id="rId8"/>
    <sheet name="概要説明書9" sheetId="9" r:id="rId9"/>
    <sheet name="公募要件等確認表（様式１－付）" sheetId="10" r:id="rId10"/>
    <sheet name="技術基準評価表（様式２－２）" sheetId="11" r:id="rId11"/>
    <sheet name="分類一覧表" sheetId="12" r:id="rId12"/>
    <sheet name="List1" sheetId="13" state="hidden" r:id="rId13"/>
    <sheet name="List2" sheetId="14" state="hidden" r:id="rId14"/>
    <sheet name="List3 " sheetId="15" state="hidden" r:id="rId15"/>
    <sheet name="List4" sheetId="16" state="hidden" r:id="rId16"/>
  </sheets>
  <definedNames>
    <definedName name="no1">'List3 '!$E$1:$F$1</definedName>
    <definedName name="no10">'List3 '!$E$10:$F$10</definedName>
    <definedName name="no104">'List3 '!$E$104:$F$104</definedName>
    <definedName name="no11">'List3 '!$E$11:$L$11</definedName>
    <definedName name="no111">'List3 '!$E$111:$S$111</definedName>
    <definedName name="no117">'List3 '!$E$117:$L$117</definedName>
    <definedName name="no121">'List3 '!$E$121:$H$121</definedName>
    <definedName name="no122">'List3 '!$E$122:$G$122</definedName>
    <definedName name="no13">'List3 '!$E$13:$G$13</definedName>
    <definedName name="no131">'List3 '!$E$131:$G$131</definedName>
    <definedName name="no132">'List3 '!$E$132:$G$132</definedName>
    <definedName name="no133">'List3 '!$E$132:$G$132</definedName>
    <definedName name="no134">'List3 '!$E$134:$G$134</definedName>
    <definedName name="no138">'List3 '!$E$138:$I$138</definedName>
    <definedName name="no14">'List3 '!$E$14:$F$14</definedName>
    <definedName name="no143">'List3 '!$E$143:$F$143</definedName>
    <definedName name="no148">'List3 '!$E$148:$F$148</definedName>
    <definedName name="no15">'List3 '!$E$15:$H$15</definedName>
    <definedName name="no16">'List3 '!$E$16:$K$16</definedName>
    <definedName name="no160">'List3 '!$E$160:$G$160</definedName>
    <definedName name="no161">'List3 '!$E$161:$G$161</definedName>
    <definedName name="no162">'List3 '!$E$162:$F$162</definedName>
    <definedName name="no163">'List3 '!$E$163:$F$163</definedName>
    <definedName name="no164">'List3 '!$E$164:$G$164</definedName>
    <definedName name="no165">'List3 '!$E$165</definedName>
    <definedName name="no167">'List3 '!$E$167:$K$167</definedName>
    <definedName name="no168">'List3 '!$E$168:$G$168</definedName>
    <definedName name="no169">'List3 '!$E$169:$I$169</definedName>
    <definedName name="no17">'List3 '!$E$17</definedName>
    <definedName name="no170">'List3 '!$E$170:$J$170</definedName>
    <definedName name="no171">'List3 '!$E$171:$K$171</definedName>
    <definedName name="no172">'List3 '!$E$172:$J$172</definedName>
    <definedName name="no173">'List3 '!$E$173:$H$173</definedName>
    <definedName name="no174">'List3 '!$E$174:$H$174</definedName>
    <definedName name="no175">'List3 '!$E$175</definedName>
    <definedName name="no176">'List3 '!$E$176</definedName>
    <definedName name="no177">'List3 '!$E$177</definedName>
    <definedName name="no178">'List3 '!$E$178:$J$178</definedName>
    <definedName name="no179">'List3 '!$E$179:$F$179</definedName>
    <definedName name="no18">'List3 '!$E$18:$F$18</definedName>
    <definedName name="no180">'List3 '!$E$180:$I$180</definedName>
    <definedName name="no181">'List3 '!$E$181:$F$181</definedName>
    <definedName name="no182">'List3 '!$E$182:$G$182</definedName>
    <definedName name="no183">'List3 '!$E$183:$G$183</definedName>
    <definedName name="no184">'List3 '!$E$184:$F$184</definedName>
    <definedName name="no185">'List3 '!$E$185:$H$185</definedName>
    <definedName name="no186">'List3 '!$E$186:$H$186</definedName>
    <definedName name="no187">'List3 '!$E$187:$H$187</definedName>
    <definedName name="no188">'List3 '!$E$188:$H$188</definedName>
    <definedName name="no189">'List3 '!$E$189:$H$189</definedName>
    <definedName name="no190">'List3 '!$E$190:$F$190</definedName>
    <definedName name="no191">'List3 '!$E$191:$J$191</definedName>
    <definedName name="no192">'List3 '!$E$192:$J$192</definedName>
    <definedName name="no193">'List3 '!$E$193:$I$193</definedName>
    <definedName name="no194">'List3 '!$E$194:$F$194</definedName>
    <definedName name="NO198">'List3 '!$E$168:$G$168</definedName>
    <definedName name="no2">'List3 '!$E$2:$L$2</definedName>
    <definedName name="no23">'List3 '!$E$23:$G$23</definedName>
    <definedName name="no25">'List3 '!$E$25:$F$25</definedName>
    <definedName name="no26">'List3 '!$E$26:$F$26</definedName>
    <definedName name="no28">'List3 '!$E$28:$F$28</definedName>
    <definedName name="no29">'List3 '!$E$29:$F$29</definedName>
    <definedName name="no3">'List3 '!$E$3:$J$3</definedName>
    <definedName name="no37">'List3 '!$E$37:$G$37</definedName>
    <definedName name="no4">'List3 '!$E$4:$G$4</definedName>
    <definedName name="no40">'List3 '!$E$40:$G$40</definedName>
    <definedName name="no42">'List3 '!$E$42:$P$42</definedName>
    <definedName name="no46">'List3 '!$E$46:$H$46</definedName>
    <definedName name="no54">'List3 '!$E$54:$F$54</definedName>
    <definedName name="no56">'List3 '!$E$56:$M$56</definedName>
    <definedName name="no57">'List3 '!$E$57:$F$57</definedName>
    <definedName name="no6">'List3 '!$E$6:$H$6</definedName>
    <definedName name="no64">'List3 '!$E$64:$G$64</definedName>
    <definedName name="no7">'List3 '!$E$7:$J$7</definedName>
    <definedName name="no70">'List3 '!$E$70:$I$70</definedName>
    <definedName name="no71">'List3 '!$E$71:$G$71</definedName>
    <definedName name="no72">'List3 '!$E$72:$F$72</definedName>
    <definedName name="no73">'List3 '!$E$73</definedName>
    <definedName name="no75">'List3 '!$E$75:$T$75</definedName>
    <definedName name="no8">'List3 '!$E$8</definedName>
    <definedName name="no80">'List3 '!$E$80:$H$80</definedName>
    <definedName name="no85">'List3 '!$E$85:$F$85</definedName>
    <definedName name="no86">'List3 '!$E$86:$F$86</definedName>
    <definedName name="no9">'List3 '!$E$9:$F$9</definedName>
    <definedName name="no96">'List3 '!$E$96:$R$96</definedName>
    <definedName name="no97">'List3 '!$E$97:$F$97</definedName>
    <definedName name="no98">'List3 '!$E$98:$K$98</definedName>
    <definedName name="no99">'List3 '!$E$99:$F$99</definedName>
    <definedName name="_xlnm.Print_Area" localSheetId="0">'概要説明書1'!$A$1:$AH$44</definedName>
    <definedName name="_xlnm.Print_Area" localSheetId="2">'概要説明書3'!$A$1:$AI$46</definedName>
    <definedName name="_xlnm.Print_Area" localSheetId="3">'概要説明書4'!$A$1:$AI$31</definedName>
    <definedName name="_xlnm.Print_Area" localSheetId="5">'概要説明書6'!$A$1:$AI$43</definedName>
    <definedName name="_xlnm.Print_Area" localSheetId="6">'概要説明書7'!$A$1:$AI$45</definedName>
    <definedName name="_xlnm.Print_Area" localSheetId="7">'概要説明書8'!$A$1:$AI$46</definedName>
    <definedName name="_xlnm.Print_Area" localSheetId="10">'技術基準評価表（様式２－２）'!$A$1:$T$60</definedName>
    <definedName name="_xlnm.Print_Area" localSheetId="9">'公募要件等確認表（様式１－付）'!$A$1:$T$30</definedName>
    <definedName name="_xlnm.Print_Area" localSheetId="11">'分類一覧表'!$A$1:$E$666</definedName>
    <definedName name="tec1">'List4'!$E$1:$F$1</definedName>
    <definedName name="tec10">'List4'!$E$10</definedName>
    <definedName name="tec100">'List4'!$E$100:$F$100</definedName>
    <definedName name="tec101">'List4'!$E$101:$F$101</definedName>
    <definedName name="tec102">'List4'!$E$102</definedName>
    <definedName name="tec103">'List4'!$E$103:$L$103</definedName>
    <definedName name="tec104">'List4'!$E$104:$F$104</definedName>
    <definedName name="tec105">'List4'!$E$105:$F$105</definedName>
    <definedName name="tec106">'List4'!$E$106</definedName>
    <definedName name="tec11">'List4'!$E$11:$G$11</definedName>
    <definedName name="tec12">'List4'!$E$12:$H$12</definedName>
    <definedName name="tec13">'List4'!$E$13:$H$13</definedName>
    <definedName name="tec14">'List4'!$E$14:$G$14</definedName>
    <definedName name="tec15">'List4'!$E$15:$G$15</definedName>
    <definedName name="tec16">'List4'!$E$16:$G$16</definedName>
    <definedName name="tec17">'List4'!$E$17:$F$17</definedName>
    <definedName name="tec18">'List4'!$E$18:$K$18</definedName>
    <definedName name="tec19">'List4'!$E$19:$F$19</definedName>
    <definedName name="tec2">'List4'!$E$2:$G$2</definedName>
    <definedName name="tec20">'List4'!$E$20:$G$20</definedName>
    <definedName name="tec21">'List4'!$E$21:$F$21</definedName>
    <definedName name="tec22">'List4'!$E$22:$F$22</definedName>
    <definedName name="tec23">'List4'!$E$23:$F$23</definedName>
    <definedName name="tec24">'List4'!$E$24:$F$24</definedName>
    <definedName name="tec25">'List4'!$E$25:$I$25</definedName>
    <definedName name="tec26">'List4'!$E$26:$F$26</definedName>
    <definedName name="tec27">'List4'!$E$27:$F$27</definedName>
    <definedName name="tec28">'List4'!$E$28:$F$28</definedName>
    <definedName name="tec29">'List4'!$E$29:$F$29</definedName>
    <definedName name="tec3">'List4'!$E$3:$F$3</definedName>
    <definedName name="tec30">'List4'!$E$30:$F$30</definedName>
    <definedName name="tec31">'List4'!$E$31:$F$31</definedName>
    <definedName name="tec32">'List4'!$E$32:$F$32</definedName>
    <definedName name="tec33">'List4'!$E$33:$F$33</definedName>
    <definedName name="tec34">'List4'!$E$34</definedName>
    <definedName name="tec35">'List4'!$E$35</definedName>
    <definedName name="tec36">'List4'!$E$36</definedName>
    <definedName name="tec37">'List4'!$E$37:$J$37</definedName>
    <definedName name="tec38">'List4'!$E$38:$F$38</definedName>
    <definedName name="tec39">'List4'!$E$39:$K$39</definedName>
    <definedName name="tec4">'List4'!$E$4:$I$4</definedName>
    <definedName name="tec40">'List4'!$E$40:$F$40</definedName>
    <definedName name="tec41">'List4'!$E$41:$F$41</definedName>
    <definedName name="tec42">'List4'!$E$42:$I$42</definedName>
    <definedName name="tec43">'List4'!$E$43:$H$43</definedName>
    <definedName name="tec44">'List4'!$E$44:$G$44</definedName>
    <definedName name="tec45">'List4'!$E$45:$F$45</definedName>
    <definedName name="tec46">'List4'!$E$46</definedName>
    <definedName name="tec47">'List4'!$E$47:$G$47</definedName>
    <definedName name="tec48">'List4'!$E$48</definedName>
    <definedName name="tec49">'List4'!$E$49:$F$49</definedName>
    <definedName name="tec5">'List4'!$E$5:$I$5</definedName>
    <definedName name="tec50">'List4'!$E$50:$G$50</definedName>
    <definedName name="tec51">'List4'!$E$51:$F$51</definedName>
    <definedName name="tec52">'List4'!$E$52:$L$52</definedName>
    <definedName name="tec53">'List4'!$E$53:$K$53</definedName>
    <definedName name="tec54">'List4'!$E$54</definedName>
    <definedName name="tec55">'List4'!$E$55:$G$55</definedName>
    <definedName name="tec56">'List4'!$E$56</definedName>
    <definedName name="tec57">'List4'!$E$57:$G$57</definedName>
    <definedName name="tec58">'List4'!$E$58:$J$58</definedName>
    <definedName name="tec59">'List4'!$E$59:$H$59</definedName>
    <definedName name="tec6">'List4'!$E$6:$G$6</definedName>
    <definedName name="tec60">'List4'!$E$60:$I$60</definedName>
    <definedName name="tec61">'List4'!$E$61:$F$61</definedName>
    <definedName name="tec62">'List4'!$E$62</definedName>
    <definedName name="tec63">'List4'!$E$63:$F$63</definedName>
    <definedName name="tec64">'List4'!$E$64:$F$64</definedName>
    <definedName name="tec65">'List4'!$E$65:$H$65</definedName>
    <definedName name="tec66">'List4'!$E$66:$J$66</definedName>
    <definedName name="tec67">'List4'!$E$67:$F$67</definedName>
    <definedName name="tec68">'List4'!$E$68:$F$68</definedName>
    <definedName name="tec69">'List4'!$E$69</definedName>
    <definedName name="tec7">'List4'!$E$7:$J$7</definedName>
    <definedName name="tec70">'List4'!$E$70:$F$70</definedName>
    <definedName name="tec71">'List4'!$E$71:$F$71</definedName>
    <definedName name="tec72">'List4'!$E$72:$G$72</definedName>
    <definedName name="tec73">'List4'!$E$73:$K$73</definedName>
    <definedName name="tec74">'List4'!$E$74:$F$74</definedName>
    <definedName name="tec75">'List4'!$E$75</definedName>
    <definedName name="tec76">'List4'!$E$76</definedName>
    <definedName name="tec77">'List4'!$E$77:$F$77</definedName>
    <definedName name="tec78">'List4'!$E$78:$I$78</definedName>
    <definedName name="tec79">'List4'!$E$79</definedName>
    <definedName name="tec8">'List4'!$E$8:$G$8</definedName>
    <definedName name="tec80">'List4'!$E$80</definedName>
    <definedName name="tec81">'List4'!$E$81:$F$81</definedName>
    <definedName name="tec82">'List4'!$E$82:$H$82</definedName>
    <definedName name="tec83">'List4'!$E$83</definedName>
    <definedName name="tec84">'List4'!$E$84:$F$84</definedName>
    <definedName name="tec85">'List4'!$E$85:$M$85</definedName>
    <definedName name="tec86">'List4'!$E$86:$J$86</definedName>
    <definedName name="tec87">'List4'!$E$87:$F$87</definedName>
    <definedName name="tec88">'List4'!$E$88</definedName>
    <definedName name="tec89">'List4'!$E$89</definedName>
    <definedName name="tec9">'List4'!$E$9:$H$9</definedName>
    <definedName name="tec90">'List4'!$E$90</definedName>
    <definedName name="tec91">'List4'!$E$91:$F$91</definedName>
    <definedName name="tec92">'List4'!$E$92:$G$92</definedName>
    <definedName name="tec93">'List4'!$E$93:$F$93</definedName>
    <definedName name="tec94">'List4'!$E$94:$G$94</definedName>
    <definedName name="tec95">'List4'!$E$95:$I$95</definedName>
    <definedName name="tec96">'List4'!$E$96:$F$96</definedName>
    <definedName name="tec97">'List4'!$E$97:$G$97</definedName>
    <definedName name="tec98">'List4'!$E$98:$G$98</definedName>
    <definedName name="tec99">'List4'!$E$99</definedName>
    <definedName name="コンクリート工">'List2'!$C$4:$AD$4</definedName>
    <definedName name="コンクリート工コンクリート打設">'List3 '!$E$20:$U$20</definedName>
    <definedName name="コンクリート工モルタル工">'List3 '!$E$22:$U$22</definedName>
    <definedName name="コンクリート工型枠工">'List3 '!$E$23:$U$23</definedName>
    <definedName name="コンクリート工鉄筋工">'List3 '!$E$25:$U$25</definedName>
    <definedName name="コンクリート工溶接金網設置">'List3 '!$E$24:$U$24</definedName>
    <definedName name="コンクリート工養生">'List3 '!$E$21:$U$21</definedName>
    <definedName name="シールド">'List2'!$C$17:$AD$17</definedName>
    <definedName name="シールドシールド掘進工">'List3 '!$E$143:$U$143</definedName>
    <definedName name="シールドシールド立坑工">'List3 '!$E$142:$U$142</definedName>
    <definedName name="ダム">'List2'!$C$16:$AD$16</definedName>
    <definedName name="ダムコンクリートダム堤体工">'List3 '!$E$137:$U$137</definedName>
    <definedName name="ダムダム維持管理工">'List3 '!$E$141:$U$141</definedName>
    <definedName name="ダムダム仮設工">'List3 '!$E$140:$U$140</definedName>
    <definedName name="ダムフィルダム堤体工">'List3 '!$E$138:$U$138</definedName>
    <definedName name="ダム基礎処理・ボーリング工">'List3 '!$E$139:$U$139</definedName>
    <definedName name="トンネル工">'List2'!$C$13:$AD$13</definedName>
    <definedName name="トンネル工ＴＢＭ工">'List3 '!$E$114:$U$114</definedName>
    <definedName name="トンネル工アーチカルバート工">'List3 '!$E$113:$U$113</definedName>
    <definedName name="トンネル工トンネル工_ＮＡＴＭ">'List3 '!$E$111:$U$111</definedName>
    <definedName name="トンネル工トンネル工_矢板工法">'List3 '!$E$110:$U$110</definedName>
    <definedName name="トンネル工立坑・斜坑">'List3 '!$E$112:$U$112</definedName>
    <definedName name="仮設工">'List2'!$C$5:$AD$5</definedName>
    <definedName name="仮設工汚濁防止フェンス工">'List3 '!$E$32:$U$32</definedName>
    <definedName name="仮設工仮囲い設置工">'List3 '!$E$33:$U$33</definedName>
    <definedName name="仮設工仮設・桟橋工">'List3 '!$E$31:$U$31</definedName>
    <definedName name="仮設工仮設材設置撤去工">'List3 '!$E$27:$U$27</definedName>
    <definedName name="仮設工水位低下工">'List3 '!$E$29:$U$29</definedName>
    <definedName name="仮設工切土防護柵工">'List3 '!$E$30:$U$30</definedName>
    <definedName name="仮設工足場支保工">'List3 '!$E$28:$U$28</definedName>
    <definedName name="仮設工濁水処理工_一般土木工事">'List3 '!$E$34:$U$34</definedName>
    <definedName name="仮設工防塵処理工">'List3 '!$E$35:$U$35</definedName>
    <definedName name="仮設工矢板工">'List3 '!$E$26:$U$26</definedName>
    <definedName name="仮設工連絡通信設備">'List3 '!$E$36:$U$36</definedName>
    <definedName name="河川維持">'List2'!$C$7:$AD$7</definedName>
    <definedName name="河川維持ボーリンググラウト工">'List3 '!$E$52:$U$52</definedName>
    <definedName name="河川維持芝張替工">'List3 '!$E$49:$U$49</definedName>
    <definedName name="河川維持塵芥処理工">'List3 '!$E$51:$U$51</definedName>
    <definedName name="河川維持沈床工">'List3 '!$E$54:$U$54</definedName>
    <definedName name="河川維持堤防芝養生工">'List3 '!$E$48:$U$48</definedName>
    <definedName name="河川維持堤防除草工">'List3 '!$E$46:$U$46</definedName>
    <definedName name="河川維持堤防除草工防草工">'List4'!$E$19:$M$19</definedName>
    <definedName name="河川維持堤防天端補修">'List3 '!$E$47:$U$47</definedName>
    <definedName name="河川維持土台基礎工">'List3 '!$E$53:$U$53</definedName>
    <definedName name="河川維持伐木除根工">'List3 '!$E$50:$U$50</definedName>
    <definedName name="河川海岸">'List2'!$C$6:$AD$6</definedName>
    <definedName name="河川海岸護岸基礎ブロック設置工">'List3 '!$E$43:$U$43</definedName>
    <definedName name="河川海岸捨石工">'List3 '!$E$38:$U$38</definedName>
    <definedName name="河川海岸消波工">'List3 '!$E$39:$U$39</definedName>
    <definedName name="河川海岸消波根固めブロック">'List3 '!$E$37:$U$37</definedName>
    <definedName name="河川海岸多自然型護岸工">'List3 '!$E$42:$U$42</definedName>
    <definedName name="河川海岸袋詰玉石工">'List3 '!$E$45:$U$45</definedName>
    <definedName name="河川海岸軟弱地盤上における柔構造樋門・樋管">'List3 '!$E$41:$U$41</definedName>
    <definedName name="河川海岸野芝種子吹き付け工">'List3 '!$E$44:$U$44</definedName>
    <definedName name="河川海岸浚渫工">'List3 '!$E$40:$U$40</definedName>
    <definedName name="環境対策工">'List2'!$C$19:$AD$19</definedName>
    <definedName name="環境対策工景観対策工">'List3 '!$E$158:$U$158</definedName>
    <definedName name="環境対策工水質保全工">'List3 '!$E$156:$U$156</definedName>
    <definedName name="環境対策工騒音防止対策工">'List3 '!$E$155:$U$155</definedName>
    <definedName name="環境対策工地盤沈下対策工">'List3 '!$E$157:$U$157</definedName>
    <definedName name="環境対策工日照">'List3 '!$E$159:$U$159</definedName>
    <definedName name="基礎工">'List2'!$C$3:$AD$3</definedName>
    <definedName name="基礎工ケーソン工">'List3 '!$E$18:$U$18</definedName>
    <definedName name="基礎工ケーソン工オープンケーソン工">'List4'!$E$17:$M$17</definedName>
    <definedName name="基礎工ケーソン工ニューマチックケーソン工">'List4'!$E$18:$M$18</definedName>
    <definedName name="基礎工鋼管・既製コンクリート杭打設工">'List3 '!$E$15:$U$15</definedName>
    <definedName name="基礎工鋼管矢板基礎工">'List3 '!$E$19:$U$19</definedName>
    <definedName name="基礎工場所打ち杭工">'List3 '!$E$16:$U$16</definedName>
    <definedName name="基礎工深礎工">'List3 '!$E$17:$U$17</definedName>
    <definedName name="基礎工深礎工深礎工">'List4'!$E$16:$M$16</definedName>
    <definedName name="共通工">'List2'!$C$2:$AD$2</definedName>
    <definedName name="共通工アンカー工">'List3 '!$E$10:$U$10</definedName>
    <definedName name="共通工かご工">'List3 '!$E$14:$U$14</definedName>
    <definedName name="共通工コンクリート削孔工">'List3 '!$E$12:$U$12</definedName>
    <definedName name="共通工コンクリート矢板工">'List3 '!$E$5:$U$5</definedName>
    <definedName name="共通工ボックスカルバート工">'List3 '!$E$13:$U$13</definedName>
    <definedName name="共通工構造物とりこわし工">'List3 '!$E$11:$U$11</definedName>
    <definedName name="共通工深層混合処理工">'List3 '!$E$8:$U$8</definedName>
    <definedName name="共通工深層混合処理工固結工">'List4'!$E$13:$M$13</definedName>
    <definedName name="共通工軟弱地盤処理工">'List3 '!$E$7:$U$7</definedName>
    <definedName name="共通工軟弱地盤処理工バーチカルドレーン工">'List4'!$E$12:$M$12</definedName>
    <definedName name="共通工軟弱地盤処理工締固め改良工">'List4'!$E$11:$M$11</definedName>
    <definedName name="共通工排水構造物工">'List3 '!$E$6:$U$6</definedName>
    <definedName name="共通工排水構造物工暗渠工">'List4'!$E$9:$M$9</definedName>
    <definedName name="共通工排水構造物工水路工">'List4'!$E$10:$M$10</definedName>
    <definedName name="共通工排水構造物工側溝工">'List4'!$E$8:$M$8</definedName>
    <definedName name="共通工法面工">'List3 '!$E$2:$U$2</definedName>
    <definedName name="共通工法面工コンクリート法枠工">'List4'!$E$2:$M$2</definedName>
    <definedName name="共通工法面工植生工">'List4'!$E$4:$M$4</definedName>
    <definedName name="共通工法面工吹付工">'List4'!$E$3:$M$3</definedName>
    <definedName name="共通工法面工法面芝付工">'List4'!$E$1:$M$1</definedName>
    <definedName name="共通工薬液注入工">'List3 '!$E$9:$U$9</definedName>
    <definedName name="共通工薬液注入工非薬液系">'List4'!$E$15:$M$15</definedName>
    <definedName name="共通工薬液注入工薬液系">'List4'!$E$14:$M$14</definedName>
    <definedName name="共通工擁壁工">'List3 '!$E$3:$U$3</definedName>
    <definedName name="共通工擁壁工石・ブロック積_張_工">'List4'!$E$5:$M$5</definedName>
    <definedName name="共通工擁壁工補強土擁壁工">'List4'!$E$6:$M$6</definedName>
    <definedName name="共通工連続地中壁工">'List3 '!$E$4:$U$4</definedName>
    <definedName name="共通工連続地中壁工連続地中壁工">'List4'!$E$7:$M$7</definedName>
    <definedName name="共同溝工">'List2'!$C$12:$AD$12</definedName>
    <definedName name="共同溝工電線共同溝工">'List3 '!$E$109:$U$109</definedName>
    <definedName name="橋梁上部工">'List2'!$C$14:$AD$14</definedName>
    <definedName name="橋梁上部工ＰＣ橋架設工">'List3 '!$E$123:$U$123</definedName>
    <definedName name="橋梁上部工ＲＣ場所打ちホロースラブ橋工">'List3 '!$E$126:$U$126</definedName>
    <definedName name="橋梁上部工グレーチング床版架設工及び足場工">'List3 '!$E$120:$U$120</definedName>
    <definedName name="橋梁上部工プレキャストコンクリートＰＣ床版設置工">'List3 '!$E$127:$U$127</definedName>
    <definedName name="橋梁上部工プレキャストセグメント主桁組立工">'List3 '!$E$122:$U$122</definedName>
    <definedName name="橋梁上部工プレビーム桁製作及び架設工">'List3 '!$E$118:$U$118</definedName>
    <definedName name="橋梁上部工ポストテンション桁製作工">'List3 '!$E$121:$U$121</definedName>
    <definedName name="橋梁上部工ポストテンション場所打ちホロースラブ橋工">'List3 '!$E$124:$U$124</definedName>
    <definedName name="橋梁上部工ポストテンション場所打箱桁橋工">'List3 '!$E$125:$U$125</definedName>
    <definedName name="橋梁上部工架設支保工">'List3 '!$E$128:$U$128</definedName>
    <definedName name="橋梁上部工橋面防水工">'List3 '!$E$133:$U$133</definedName>
    <definedName name="橋梁上部工橋梁塗装工_新設">'List3 '!$E$116:$U$116</definedName>
    <definedName name="橋梁上部工橋梁排水管設置工">'List3 '!$E$130:$U$130</definedName>
    <definedName name="橋梁上部工橋梁用伸縮継手装置設置工">'List3 '!$E$129:$U$129</definedName>
    <definedName name="橋梁上部工鋼橋架設工">'List3 '!$E$117:$U$117</definedName>
    <definedName name="橋梁上部工鋼橋床版工">'List3 '!$E$119:$U$119</definedName>
    <definedName name="橋梁上部工鋼橋製作工">'List3 '!$E$115:$U$115</definedName>
    <definedName name="橋梁上部工鋼製橋脚設置工">'List3 '!$E$132:$U$132</definedName>
    <definedName name="橋梁上部工歩道橋架設工">'List3 '!$E$131:$U$131</definedName>
    <definedName name="公園">'List2'!$C$15:$AD$15</definedName>
    <definedName name="公園公園工">'List3 '!$E$136:$U$136</definedName>
    <definedName name="公園公園除草工">'List3 '!$E$135:$U$135</definedName>
    <definedName name="公園公園植栽工">'List3 '!$E$134:$U$134</definedName>
    <definedName name="港湾">'List2'!$C$21:$AD$21</definedName>
    <definedName name="港湾安全対策工">'List3 '!$E$194:$U$194</definedName>
    <definedName name="港湾維持補修工">'List3 '!$E$188:$U$188</definedName>
    <definedName name="港湾維持補修工コンクリート補修工">'List4'!$E$97:$M$97</definedName>
    <definedName name="港湾維持補修工維持塗装工">'List4'!$E$94:$M$94</definedName>
    <definedName name="港湾維持補修工鋼材補修工">'List4'!$E$96:$M$96</definedName>
    <definedName name="港湾維持補修工防食工">'List4'!$E$95:$M$95</definedName>
    <definedName name="港湾仮設工">'List3 '!$E$191:$U$191</definedName>
    <definedName name="港湾仮設工仮設鋼管杭・鋼管矢板工">'List4'!$E$105:$M$105</definedName>
    <definedName name="港湾仮設工仮設鋼矢板工">'List4'!$E$104:$M$104</definedName>
    <definedName name="港湾仮設工仮設道路工">'List4'!$E$106:$M$106</definedName>
    <definedName name="港湾海上地盤改良工">'List3 '!$E$170:$U$170</definedName>
    <definedName name="港湾海上地盤改良工圧密・排水工">'List4'!$E$42:$M$42</definedName>
    <definedName name="港湾海上地盤改良工固化工">'List4'!$E$44:$M$44</definedName>
    <definedName name="港湾海上地盤改良工床掘工">'List4'!$E$39:$M$39</definedName>
    <definedName name="港湾海上地盤改良工床掘土工">'List4'!$E$40:$M$40</definedName>
    <definedName name="港湾海上地盤改良工置換工">'List4'!$E$41:$M$41</definedName>
    <definedName name="港湾海上地盤改良工締固工">'List4'!$E$43:$M$43</definedName>
    <definedName name="港湾環境対策工">'List3 '!$E$192:$U$192</definedName>
    <definedName name="港湾基礎工">'List3 '!$E$171:$U$171</definedName>
    <definedName name="港湾基礎工基礎ブロック工">'List4'!$E$49:$M$49</definedName>
    <definedName name="港湾基礎工基礎捨石工">'List4'!$E$47:$M$47</definedName>
    <definedName name="港湾基礎工基礎盛砂工">'List4'!$E$45:$M$45</definedName>
    <definedName name="港湾基礎工水中コンクリート工">'List4'!$E$50:$M$50</definedName>
    <definedName name="港湾基礎工水中不分離性コンクリート工">'List4'!$E$51:$M$51</definedName>
    <definedName name="港湾基礎工洗掘防止工">'List4'!$E$46:$M$46</definedName>
    <definedName name="港湾基礎工袋詰コンクリート工">'List4'!$E$48:$M$48</definedName>
    <definedName name="港湾橋梁工">'List3 '!$E$187:$U$187</definedName>
    <definedName name="港湾構造物撤去工">'List3 '!$E$190:$U$190</definedName>
    <definedName name="港湾構造物撤去工取り壊し工">'List4'!$E$102:$M$102</definedName>
    <definedName name="港湾構造物撤去工撤去工">'List4'!$E$103:$M$103</definedName>
    <definedName name="港湾雑工">'List3 '!$E$189:$U$189</definedName>
    <definedName name="港湾雑工その他雑工">'List4'!$E$100:$M$100</definedName>
    <definedName name="港湾雑工現場鋼材切断工">'List4'!$E$99:$M$99</definedName>
    <definedName name="港湾雑工現場鋼材溶接工">'List4'!$E$98:$M$98</definedName>
    <definedName name="港湾雑工設備工">'List4'!$E$101:$M$101</definedName>
    <definedName name="港湾消波工">'List3 '!$E$181:$U$181</definedName>
    <definedName name="港湾消波工消波ブロック工">'List4'!$E$81:$M$81</definedName>
    <definedName name="港湾消波工洗掘防止工">'List4'!$E$80:$M$80</definedName>
    <definedName name="港湾上部工">'List3 '!$E$179:$U$179</definedName>
    <definedName name="港湾上部工上部コンクリート工">'List4'!$E$73:$M$73</definedName>
    <definedName name="港湾上部工上部ブロック工">'List4'!$E$74:$M$74</definedName>
    <definedName name="港湾測量調査">'List3 '!$E$193:$U$193</definedName>
    <definedName name="港湾沈埋トンネル工">'List3 '!$E$186:$U$186</definedName>
    <definedName name="港湾土工">'List3 '!$E$184:$U$184</definedName>
    <definedName name="港湾土工掘削工">'List4'!$E$88:$M$88</definedName>
    <definedName name="港湾土工盛土工">'List4'!$E$89:$M$89</definedName>
    <definedName name="港湾土捨工">'List3 '!$E$168:$U$168</definedName>
    <definedName name="港湾土捨工土運船運搬工">'List4'!$E$35:$M$35</definedName>
    <definedName name="港湾土捨工排砂管設備工">'List4'!$E$34:$M$34</definedName>
    <definedName name="港湾土捨工揚土土捨工">'List4'!$E$36:$M$36</definedName>
    <definedName name="港湾被覆・根固工">'List3 '!$E$178:$U$178</definedName>
    <definedName name="港湾被覆・根固工根固ブロック工">'List4'!$E$71:$M$71</definedName>
    <definedName name="港湾被覆・根固工水中コンクリート工">'List4'!$E$72:$M$72</definedName>
    <definedName name="港湾被覆・根固工袋詰コンクリート工">'List4'!$E$69:$M$69</definedName>
    <definedName name="港湾被覆・根固工被覆ブロック工">'List4'!$E$70:$M$70</definedName>
    <definedName name="港湾被覆・根固工被覆石工">'List4'!$E$68:$M$68</definedName>
    <definedName name="港湾付属工">'List3 '!$E$180:$U$180</definedName>
    <definedName name="港湾付属工係船柱工">'List4'!$E$75:$M$75</definedName>
    <definedName name="港湾付属工車止・縁金物工">'List4'!$E$77:$M$77</definedName>
    <definedName name="港湾付属工付属設備工">'List4'!$E$79:$M$79</definedName>
    <definedName name="港湾付属工防舷材工">'List4'!$E$76:$M$76</definedName>
    <definedName name="港湾付属工防食工">'List4'!$E$78:$M$78</definedName>
    <definedName name="港湾舗装工">'List3 '!$E$185:$U$185</definedName>
    <definedName name="港湾舗装工アスファルト舗装工">'List4'!$E$93:$M$93</definedName>
    <definedName name="港湾舗装工コンクリート舗装工">'List4'!$E$92:$M$92</definedName>
    <definedName name="港湾舗装工路床工">'List4'!$E$90:$M$90</definedName>
    <definedName name="港湾舗装工路盤工">'List4'!$E$91:$M$91</definedName>
    <definedName name="港湾本体工_ケーソン式・ブロック式">'List3 '!$E$172:$U$172</definedName>
    <definedName name="港湾本体工_ケーソン式・ブロック式_ケーソン・本体ブロック製作工">'List4'!$E$52:$M$52</definedName>
    <definedName name="港湾本体工_ケーソン式・ブロック式_ケーソン進水据付工">'List4'!$E$53:$M$53</definedName>
    <definedName name="港湾本体工_ケーソン式・ブロック式_蓋コンクリート工">'List4'!$E$56:$M$56</definedName>
    <definedName name="港湾本体工_ケーソン式・ブロック式_蓋ブロック工">'List4'!$E$57:$M$57</definedName>
    <definedName name="港湾本体工_ケーソン式・ブロック式_中詰工">'List4'!$E$55:$M$55</definedName>
    <definedName name="港湾本体工_ケーソン式・ブロック式_本体ブロック据付工">'List4'!$E$54:$M$54</definedName>
    <definedName name="港湾本体工_その他形式">'List3 '!$E$177:$U$177</definedName>
    <definedName name="港湾本体工_鋼杭式">'List3 '!$E$176:$U$176</definedName>
    <definedName name="港湾本体工_鋼杭式_鋼杭工">'List4'!$E$67:$M$67</definedName>
    <definedName name="港湾本体工_鋼矢板式">'List3 '!$E$175:$U$175</definedName>
    <definedName name="港湾本体工_鋼矢板式_鋼矢板工">'List4'!$E$66:$M$66</definedName>
    <definedName name="港湾本体工_捨石・捨ブロック式">'List3 '!$E$174:$U$174</definedName>
    <definedName name="港湾本体工_捨石・捨ブロック式_捨ブロック工">'List4'!$E$64:$M$64</definedName>
    <definedName name="港湾本体工_捨石・捨ブロック式_場所打コンクリート工">'List4'!$E$65:$M$65</definedName>
    <definedName name="港湾本体工_捨石・捨ブロック式_洗掘防止工">'List4'!$E$62:$M$62</definedName>
    <definedName name="港湾本体工_捨石・捨ブロック式_本体捨石工">'List4'!$E$63:$M$63</definedName>
    <definedName name="港湾本体工_場所打式">'List3 '!$E$173:$U$173</definedName>
    <definedName name="港湾本体工_場所打式_プレパックドコンクリート工">'List4'!$E$60:$M$60</definedName>
    <definedName name="港湾本体工_場所打式_場所打コンクリート工">'List4'!$E$58:$M$58</definedName>
    <definedName name="港湾本体工_場所打式_水中コンクリート工">'List4'!$E$59:$M$59</definedName>
    <definedName name="港湾本体工_場所打式_水中不分離性コンクリート工">'List4'!$E$61:$M$61</definedName>
    <definedName name="港湾埋立工">'List3 '!$E$169:$U$169</definedName>
    <definedName name="港湾埋立工埋立工">'List4'!$E$37:$M$37</definedName>
    <definedName name="港湾埋立工埋立土工">'List4'!$E$38:$M$38</definedName>
    <definedName name="港湾裏込・裏埋工">'List3 '!$E$182:$U$182</definedName>
    <definedName name="港湾裏込・裏埋工裏込工">'List4'!$E$82:$M$82</definedName>
    <definedName name="港湾裏込・裏埋工裏埋工">'List4'!$E$83:$M$83</definedName>
    <definedName name="港湾裏込・裏埋工裏埋土工">'List4'!$E$84:$M$84</definedName>
    <definedName name="港湾陸上地盤改良工">'List3 '!$E$183:$U$183</definedName>
    <definedName name="港湾陸上地盤改良工圧密・排水工">'List4'!$E$85:$M$85</definedName>
    <definedName name="港湾陸上地盤改良工固化工">'List4'!$E$86:$M$86</definedName>
    <definedName name="港湾陸上地盤改良工締固工">'List4'!$E$87:$M$87</definedName>
    <definedName name="港湾浚渫工">'List3 '!$E$167:$U$167</definedName>
    <definedName name="港湾浚渫工グラブ浚渫工">'List4'!$E$30:$M$30</definedName>
    <definedName name="港湾浚渫工バックホウ浚渫工">'List4'!$E$32:$M$32</definedName>
    <definedName name="港湾浚渫工ポンプ浚渫工">'List4'!$E$29:$M$29</definedName>
    <definedName name="港湾浚渫工硬土盤・岩盤浚渫工">'List4'!$E$31:$M$31</definedName>
    <definedName name="港湾浚渫工浚渫土工">'List4'!$E$33:$M$33</definedName>
    <definedName name="砂防工">'List2'!$C$8:$AD$8</definedName>
    <definedName name="砂防工かご工">'List3 '!$E$67:$U$67</definedName>
    <definedName name="砂防工コンクリート工">'List3 '!$E$56:$U$56</definedName>
    <definedName name="砂防工仮設工">'List3 '!$E$57:$U$57</definedName>
    <definedName name="砂防工仮設備">'List3 '!$E$64:$U$64</definedName>
    <definedName name="砂防工現位置攪拌混合固化工法">'List3 '!$E$65:$U$65</definedName>
    <definedName name="砂防工砂防コンクリート生産運搬_投入_工">'List3 '!$E$58:$U$58</definedName>
    <definedName name="砂防工山腹工">'List3 '!$E$62:$U$62</definedName>
    <definedName name="砂防工資材等の運搬・据え付け・撤去工">'List3 '!$E$60:$U$60</definedName>
    <definedName name="砂防工集排水ボーリング孔洗浄工">'List3 '!$E$68:$U$68</definedName>
    <definedName name="砂防工水替えとい工">'List3 '!$E$61:$U$61</definedName>
    <definedName name="砂防工水路工">'List3 '!$E$66:$U$66</definedName>
    <definedName name="砂防工石材採取工">'List3 '!$E$59:$U$59</definedName>
    <definedName name="砂防工定款部保護工">'List3 '!$E$63:$U$63</definedName>
    <definedName name="砂防工土工">'List3 '!$E$55:$U$55</definedName>
    <definedName name="推進工">'List2'!$C$18:$AD$18</definedName>
    <definedName name="推進工管緊結工">'List3 '!$E$149:$U$149</definedName>
    <definedName name="推進工坑内設備工">'List3 '!$E$154:$U$154</definedName>
    <definedName name="推進工小口径推進工">'List3 '!$E$147:$U$147</definedName>
    <definedName name="推進工刃口推進工">'List3 '!$E$144:$U$144</definedName>
    <definedName name="推進工推進仮設備工">'List3 '!$E$151:$U$151</definedName>
    <definedName name="推進工注入工">'List3 '!$E$148:$U$148</definedName>
    <definedName name="推進工泥水処理設備工">'List3 '!$E$152:$U$152</definedName>
    <definedName name="推進工泥水推進工">'List3 '!$E$145:$U$145</definedName>
    <definedName name="推進工土圧推進工">'List3 '!$E$146:$U$146</definedName>
    <definedName name="推進工目地モルタル工">'List3 '!$E$150:$U$150</definedName>
    <definedName name="推進工立坑設備工">'List3 '!$E$153:$U$153</definedName>
    <definedName name="第１分類">'List1'!$A$2:$A$22</definedName>
    <definedName name="調査試験">'List2'!$C$20:$AD$20</definedName>
    <definedName name="調査試験環境調査">'List3 '!$E$165:$U$165</definedName>
    <definedName name="調査試験気象調査">'List3 '!$E$162:$U$162</definedName>
    <definedName name="調査試験構造物調査">'List3 '!$E$164:$U$164</definedName>
    <definedName name="調査試験水文調査">'List3 '!$E$163:$U$163</definedName>
    <definedName name="調査試験測量">'List3 '!$E$160:$U$160</definedName>
    <definedName name="調査試験地質調査">'List3 '!$E$161:$U$161</definedName>
    <definedName name="調査試験分析・予測システム">'List3 '!$E$166:$U$166</definedName>
    <definedName name="土工">'List2'!$C$1:$AD$1</definedName>
    <definedName name="土工軽量盛土工">'List3 '!$E$1:$U$1</definedName>
    <definedName name="道路維持修繕工">'List2'!$C$11:$AD$11</definedName>
    <definedName name="道路維持修繕工アスファルト注入工">'List3 '!$E$91:$U$91</definedName>
    <definedName name="道路維持修繕工コンクリート接着工">'List3 '!$E$106:$U$106</definedName>
    <definedName name="道路維持修繕工トンネル補修補強工">'List3 '!$E$99:$U$99</definedName>
    <definedName name="道路維持修繕工横断歩道橋補修工">'List3 '!$E$108:$U$108</definedName>
    <definedName name="道路維持修繕工橋梁付属物清掃工">'List3 '!$E$100:$U$100</definedName>
    <definedName name="道路維持修繕工橋梁補修補強工">'List3 '!$E$96:$U$96</definedName>
    <definedName name="道路維持修繕工橋梁補修補強工ひび割れ注入工">'List4'!$E$26:$M$26</definedName>
    <definedName name="道路維持修繕工沓座拡幅工">'List3 '!$E$101:$U$101</definedName>
    <definedName name="道路維持修繕工桁連結工">'List3 '!$E$102:$U$102</definedName>
    <definedName name="道路維持修繕工張紙防止塗装工">'List3 '!$E$94:$U$94</definedName>
    <definedName name="道路維持修繕工道路除草工">'List3 '!$E$97:$U$97</definedName>
    <definedName name="道路維持修繕工道路除草工防草工">'List4'!$E$27:$M$27</definedName>
    <definedName name="道路維持修繕工道路清掃工">'List3 '!$E$98:$U$98</definedName>
    <definedName name="道路維持修繕工道路清掃工排水構造物清掃工">'List4'!$E$28:$M$28</definedName>
    <definedName name="道路維持修繕工道路打換え工">'List3 '!$E$89:$U$89</definedName>
    <definedName name="道路維持修繕工道路付属物のコンクリート面塗装工">'List3 '!$E$95:$U$95</definedName>
    <definedName name="道路維持修繕工道路付属物塗替工">'List3 '!$E$93:$U$93</definedName>
    <definedName name="道路維持修繕工舗装版切断工">'List3 '!$E$88:$U$88</definedName>
    <definedName name="道路維持修繕工舗装版破砕工">'List3 '!$E$87:$U$87</definedName>
    <definedName name="道路維持修繕工舗装版目地補修工">'List3 '!$E$92:$U$92</definedName>
    <definedName name="道路維持修繕工防護柵復旧工">'List3 '!$E$107:$U$107</definedName>
    <definedName name="道路維持修繕工路肩整正工">'List3 '!$E$105:$U$105</definedName>
    <definedName name="道路維持修繕工路上再生路盤工">'List3 '!$E$90:$U$90</definedName>
    <definedName name="道路維持修繕工路上表層再生工">'List3 '!$E$103:$U$103</definedName>
    <definedName name="道路維持修繕工路面切削工">'List3 '!$E$86:$U$86</definedName>
    <definedName name="道路維持修繕工路面補修工">'List3 '!$E$104:$U$104</definedName>
    <definedName name="付属施設">'List2'!$C$10:$AD$10</definedName>
    <definedName name="付属施設トンネル内装板設置工">'List3 '!$E$81:$U$81</definedName>
    <definedName name="付属施設橋梁付属施設設置工">'List3 '!$E$80:$U$80</definedName>
    <definedName name="付属施設区画線工">'List3 '!$E$84:$U$84</definedName>
    <definedName name="付属施設遮音壁設置">'List3 '!$E$77:$U$77</definedName>
    <definedName name="付属施設組立歩道工">'List3 '!$E$79:$U$79</definedName>
    <definedName name="付属施設洞門_プレキャスト製シェッド_工">'List3 '!$E$76:$U$76</definedName>
    <definedName name="付属施設道路植栽工">'List3 '!$E$85:$U$85</definedName>
    <definedName name="付属施設道路標識設置工">'List3 '!$E$83:$U$83</definedName>
    <definedName name="付属施設道路付属物工">'List3 '!$E$82:$U$82</definedName>
    <definedName name="付属施設防護柵設置工">'List3 '!$E$75:$U$75</definedName>
    <definedName name="付属施設防護柵設置工落石防止網_ロックネット_設置工">'List4'!$E$25:$M$25</definedName>
    <definedName name="付属施設路側工">'List3 '!$E$78:$U$78</definedName>
    <definedName name="舗装工">'List2'!$C$9:$AD$9</definedName>
    <definedName name="舗装工アスファルト舗装工">'List3 '!$E$70:$U$70</definedName>
    <definedName name="舗装工アスファルト舗装工アスファルト舗装工">'List4'!$E$20:$M$20</definedName>
    <definedName name="舗装工アスファルト舗装工排水性舗装工">'List4'!$E$21:$M$21</definedName>
    <definedName name="舗装工コンクリート舗装工">'List3 '!$E$71:$U$71</definedName>
    <definedName name="舗装工コンクリート舗装工コンクリート舗装工">'List4'!$E$22:$M$22</definedName>
    <definedName name="舗装工ブロック舗装">'List3 '!$E$72:$U$72</definedName>
    <definedName name="舗装工特殊舗装工">'List3 '!$E$73:$U$73</definedName>
    <definedName name="舗装工特殊舗装工特殊舗装工">'List4'!$E$23:$M$23</definedName>
    <definedName name="舗装工薄層カラー舗装工">'List3 '!$E$74:$U$74</definedName>
    <definedName name="舗装工薄層カラー舗装工薄層カラー舗装工">'List4'!$E$24:$M$24</definedName>
    <definedName name="舗装工路盤工">'List3 '!$E$69:$U$69</definedName>
  </definedNames>
  <calcPr fullCalcOnLoad="1"/>
</workbook>
</file>

<file path=xl/sharedStrings.xml><?xml version="1.0" encoding="utf-8"?>
<sst xmlns="http://schemas.openxmlformats.org/spreadsheetml/2006/main" count="3531" uniqueCount="1368">
  <si>
    <t>港湾</t>
  </si>
  <si>
    <r>
      <t>新技術の概要　</t>
    </r>
    <r>
      <rPr>
        <b/>
        <sz val="11"/>
        <color indexed="9"/>
        <rFont val="ＭＳ Ｐゴシック"/>
        <family val="3"/>
      </rPr>
      <t>※検索結果に表示する技術の概要です（全角120文字以内）</t>
    </r>
  </si>
  <si>
    <t>新技術の名称</t>
  </si>
  <si>
    <t>問合せ先</t>
  </si>
  <si>
    <t>担当部署</t>
  </si>
  <si>
    <t>担当者</t>
  </si>
  <si>
    <t>新技術の概要</t>
  </si>
  <si>
    <t>副　題</t>
  </si>
  <si>
    <t>※登録№</t>
  </si>
  <si>
    <t>区　分</t>
  </si>
  <si>
    <t>会社名</t>
  </si>
  <si>
    <t>住　所</t>
  </si>
  <si>
    <t>キーワード
（複数選択可）</t>
  </si>
  <si>
    <t>適用条件</t>
  </si>
  <si>
    <t>適用範囲</t>
  </si>
  <si>
    <t>①何について何をする技術か？</t>
  </si>
  <si>
    <t>②従来はどのような技術で対応していたか？</t>
  </si>
  <si>
    <t>新規性及び期待される効果</t>
  </si>
  <si>
    <t>①どこに新規性があるのか？（従来技術と比較して何を改善したのか？）</t>
  </si>
  <si>
    <t>②期待される効果は？（新技術活用のメリットは？）</t>
  </si>
  <si>
    <t>①自然条件</t>
  </si>
  <si>
    <t>②現場条件</t>
  </si>
  <si>
    <t>③技術提供可能地域</t>
  </si>
  <si>
    <t>②特に効果の高い適用範囲</t>
  </si>
  <si>
    <t>③適用できない範囲</t>
  </si>
  <si>
    <t>留意事項</t>
  </si>
  <si>
    <t>①設計時</t>
  </si>
  <si>
    <t>②施工時</t>
  </si>
  <si>
    <t>③維持管理時</t>
  </si>
  <si>
    <t>④その他</t>
  </si>
  <si>
    <t>活用の効果</t>
  </si>
  <si>
    <t>比較する従来技術</t>
  </si>
  <si>
    <t>項目</t>
  </si>
  <si>
    <t>経済性</t>
  </si>
  <si>
    <t>安全性</t>
  </si>
  <si>
    <t>施工性</t>
  </si>
  <si>
    <t>工　程</t>
  </si>
  <si>
    <t>品　質</t>
  </si>
  <si>
    <t>比較の根拠</t>
  </si>
  <si>
    <t>活用の効果の根拠</t>
  </si>
  <si>
    <t>④関係法令等</t>
  </si>
  <si>
    <t>基準数量</t>
  </si>
  <si>
    <t>単位</t>
  </si>
  <si>
    <t>工　　程</t>
  </si>
  <si>
    <t>●新技術の内訳</t>
  </si>
  <si>
    <t>仕様</t>
  </si>
  <si>
    <t>数量</t>
  </si>
  <si>
    <t>単価
(円)</t>
  </si>
  <si>
    <t>金額
(円)</t>
  </si>
  <si>
    <t>新技術（A）</t>
  </si>
  <si>
    <t>従来技術（B)</t>
  </si>
  <si>
    <t>基準数量：</t>
  </si>
  <si>
    <t>摘　　　要</t>
  </si>
  <si>
    <t>項　　目</t>
  </si>
  <si>
    <t>仕　　様</t>
  </si>
  <si>
    <t>●従来技術の内訳</t>
  </si>
  <si>
    <t>施工単価</t>
  </si>
  <si>
    <t>施工方法</t>
  </si>
  <si>
    <t>残された課題と今後の開発計画</t>
  </si>
  <si>
    <t>①課題</t>
  </si>
  <si>
    <t>②計画</t>
  </si>
  <si>
    <t>特許・実用新案</t>
  </si>
  <si>
    <t>施工実績</t>
  </si>
  <si>
    <t>番　　号</t>
  </si>
  <si>
    <t>他の機関による
評価・証明</t>
  </si>
  <si>
    <t>証明機関</t>
  </si>
  <si>
    <t>制度名</t>
  </si>
  <si>
    <t>番号</t>
  </si>
  <si>
    <t>評価等年月日</t>
  </si>
  <si>
    <t>証明等範囲</t>
  </si>
  <si>
    <t>概要図、写真等</t>
  </si>
  <si>
    <t>施工実績一覧</t>
  </si>
  <si>
    <t>県内における施工実績</t>
  </si>
  <si>
    <t>県外における施工実績</t>
  </si>
  <si>
    <t>区分</t>
  </si>
  <si>
    <t>発注者</t>
  </si>
  <si>
    <t>地域機関名</t>
  </si>
  <si>
    <t>施工時期</t>
  </si>
  <si>
    <t>工　事　名</t>
  </si>
  <si>
    <t>技術</t>
  </si>
  <si>
    <t>概要説明書（その１）</t>
  </si>
  <si>
    <t>概要説明書</t>
  </si>
  <si>
    <t>開発年月</t>
  </si>
  <si>
    <t>※登録年月日</t>
  </si>
  <si>
    <t>※変更登録年月日</t>
  </si>
  <si>
    <t>分　類</t>
  </si>
  <si>
    <t>NETISへの
登録状況</t>
  </si>
  <si>
    <t>工種区分（レベル１、2まで記入）</t>
  </si>
  <si>
    <t>登録年月日</t>
  </si>
  <si>
    <t>登録番号</t>
  </si>
  <si>
    <t>評価結果</t>
  </si>
  <si>
    <t>件</t>
  </si>
  <si>
    <t>URL</t>
  </si>
  <si>
    <t>添付資料</t>
  </si>
  <si>
    <t>参考資料</t>
  </si>
  <si>
    <t>○積算資料等</t>
  </si>
  <si>
    <t>○実験資料等</t>
  </si>
  <si>
    <t>○その他</t>
  </si>
  <si>
    <t>申請者</t>
  </si>
  <si>
    <t>開発者</t>
  </si>
  <si>
    <t>営業</t>
  </si>
  <si>
    <t>ニーズへの対応</t>
  </si>
  <si>
    <t>①社会的ニーズへの対応</t>
  </si>
  <si>
    <t>概要説明書（その３）</t>
  </si>
  <si>
    <t>概要説明書（その４）</t>
  </si>
  <si>
    <t>会社名</t>
  </si>
  <si>
    <t>(</t>
  </si>
  <si>
    <t>あたり</t>
  </si>
  <si>
    <t>○施工管理方法資料等</t>
  </si>
  <si>
    <t>○出来形管理方法資料</t>
  </si>
  <si>
    <t>住　所</t>
  </si>
  <si>
    <t>新技術・新工法の分類</t>
  </si>
  <si>
    <t>※の欄は、記入の必要がありません。</t>
  </si>
  <si>
    <t>申請概要</t>
  </si>
  <si>
    <t>従来技術と比べ優れている点</t>
  </si>
  <si>
    <t>概要説明書（その５）</t>
  </si>
  <si>
    <t>概要説明書（その９）</t>
  </si>
  <si>
    <t>概要説明書（その８）</t>
  </si>
  <si>
    <t>概要説明書（その７）</t>
  </si>
  <si>
    <t>概要説明書（その６）</t>
  </si>
  <si>
    <t>レベル１</t>
  </si>
  <si>
    <t>レベル２</t>
  </si>
  <si>
    <t>レベル３</t>
  </si>
  <si>
    <t>レベル４</t>
  </si>
  <si>
    <t>掘削工</t>
  </si>
  <si>
    <t/>
  </si>
  <si>
    <t>土工</t>
  </si>
  <si>
    <t>埋戻工</t>
  </si>
  <si>
    <t>敷均し工</t>
  </si>
  <si>
    <t>締固め工</t>
  </si>
  <si>
    <t>運搬工</t>
  </si>
  <si>
    <t>残土処理工</t>
  </si>
  <si>
    <t>無人化施工</t>
  </si>
  <si>
    <t>安定処理工</t>
  </si>
  <si>
    <t>路床改良工</t>
  </si>
  <si>
    <t>軽量盛土工</t>
  </si>
  <si>
    <t>軽量盛土</t>
  </si>
  <si>
    <t>超軽量盛土</t>
  </si>
  <si>
    <t>共通工</t>
  </si>
  <si>
    <t>法面工</t>
  </si>
  <si>
    <t>法面整形工</t>
  </si>
  <si>
    <t>法面芝付工</t>
  </si>
  <si>
    <t>筋芝工</t>
  </si>
  <si>
    <t>張芝工</t>
  </si>
  <si>
    <t>コンクリート法枠工</t>
  </si>
  <si>
    <t>プレキャスト法枠工</t>
  </si>
  <si>
    <t>現場打ち法枠工</t>
  </si>
  <si>
    <t>現場吹付法枠工</t>
  </si>
  <si>
    <t>法面施肥工</t>
  </si>
  <si>
    <t>プレキャストコンクリート板設置工</t>
  </si>
  <si>
    <t>吹付工</t>
  </si>
  <si>
    <t>モルタル吹付工</t>
  </si>
  <si>
    <t>コンクリート吹付工</t>
  </si>
  <si>
    <t>植生工</t>
  </si>
  <si>
    <t>種子吹付工</t>
  </si>
  <si>
    <t>客土吹付工</t>
  </si>
  <si>
    <t>植生ネット工</t>
  </si>
  <si>
    <t>厚層基材吹付工</t>
  </si>
  <si>
    <t>法枠内吹付工</t>
  </si>
  <si>
    <t>地山補強工</t>
  </si>
  <si>
    <t>擁壁工</t>
  </si>
  <si>
    <t>基礎・裏込め砕石</t>
  </si>
  <si>
    <t>石・ブロック積（張）工</t>
  </si>
  <si>
    <t>コンクリートブロック工</t>
  </si>
  <si>
    <t>緑化ブロック工</t>
  </si>
  <si>
    <t>多自然型</t>
  </si>
  <si>
    <t>石積（張）工</t>
  </si>
  <si>
    <t>平石張工</t>
  </si>
  <si>
    <t>プレキャスト擁壁工</t>
  </si>
  <si>
    <t>井桁ブロック工</t>
  </si>
  <si>
    <t>コンクリート擁壁工</t>
  </si>
  <si>
    <t>補強土擁壁工</t>
  </si>
  <si>
    <t>テールアルメ工</t>
  </si>
  <si>
    <t>多数アンカー工</t>
  </si>
  <si>
    <t>連続長繊維補強土工</t>
  </si>
  <si>
    <t>連続地中壁工</t>
  </si>
  <si>
    <t>連続地中壁工（柱列式）</t>
  </si>
  <si>
    <t>スライム処理</t>
  </si>
  <si>
    <t>鉄筋かご建て込み</t>
  </si>
  <si>
    <t>コンクリート打設</t>
  </si>
  <si>
    <t>継ぎ手工</t>
  </si>
  <si>
    <t>連壁仮設工</t>
  </si>
  <si>
    <t>遮水壁</t>
  </si>
  <si>
    <t>泥水処理工</t>
  </si>
  <si>
    <t>コンクリート矢板工</t>
  </si>
  <si>
    <t>排水構造物工</t>
  </si>
  <si>
    <t>側溝工</t>
  </si>
  <si>
    <t>プレキャストＵ型側溝</t>
  </si>
  <si>
    <t>コルゲートフリューム</t>
  </si>
  <si>
    <t>自由勾配側溝</t>
  </si>
  <si>
    <t>暗渠工</t>
  </si>
  <si>
    <t>暗渠排水管</t>
  </si>
  <si>
    <t>プレキャストボックスカルバート</t>
  </si>
  <si>
    <t>ヒューム管</t>
  </si>
  <si>
    <t>ＰＣ管</t>
  </si>
  <si>
    <t>水路工</t>
  </si>
  <si>
    <t>地下貯水槽</t>
  </si>
  <si>
    <t>軟弱地盤処理工</t>
  </si>
  <si>
    <t>置換工</t>
  </si>
  <si>
    <t>表面安定処理工</t>
  </si>
  <si>
    <t>固結工</t>
  </si>
  <si>
    <t>締固め改良工</t>
  </si>
  <si>
    <t>サンドコンパクションパイル工</t>
  </si>
  <si>
    <t>振動締固め工</t>
  </si>
  <si>
    <t>表層締固め工</t>
  </si>
  <si>
    <t>バーチカルドレーン工</t>
  </si>
  <si>
    <t>サンドドレーン工</t>
  </si>
  <si>
    <t>袋詰式サンドドレーン工</t>
  </si>
  <si>
    <t>砕石ﾄﾞレーン工</t>
  </si>
  <si>
    <t>ペーパーﾄﾞレーン工</t>
  </si>
  <si>
    <t>脱水工</t>
  </si>
  <si>
    <t>深層混合処理工</t>
  </si>
  <si>
    <t>粉体噴射撹拌工</t>
  </si>
  <si>
    <t>セメントミルク攪拌工</t>
  </si>
  <si>
    <t>高圧噴射撹拌工</t>
  </si>
  <si>
    <t>生石灰パイル工</t>
  </si>
  <si>
    <t>薬液注入工</t>
  </si>
  <si>
    <t>薬液系</t>
  </si>
  <si>
    <t>水ガラス系</t>
  </si>
  <si>
    <t>特殊シリカ系</t>
  </si>
  <si>
    <t>高分子系</t>
  </si>
  <si>
    <t>非薬液系</t>
  </si>
  <si>
    <t>アンカー工</t>
  </si>
  <si>
    <t>グランドアンカー工</t>
  </si>
  <si>
    <t>鉄筋挿入工</t>
  </si>
  <si>
    <t>構造物とりこわし工</t>
  </si>
  <si>
    <t>低爆速爆薬</t>
  </si>
  <si>
    <t>コンクリート破砕器</t>
  </si>
  <si>
    <t>ダイナマイト</t>
  </si>
  <si>
    <t>切断工</t>
  </si>
  <si>
    <t>構造物撤去工</t>
  </si>
  <si>
    <t>舗装版撤去工</t>
  </si>
  <si>
    <t>舗装切削工</t>
  </si>
  <si>
    <t>吹付法面取り壊し工</t>
  </si>
  <si>
    <t>旧橋撤去工</t>
  </si>
  <si>
    <t>コンクリート削孔工</t>
  </si>
  <si>
    <t>ボックスカルバート工</t>
  </si>
  <si>
    <t>躯体工</t>
  </si>
  <si>
    <t>目地材等設置工</t>
  </si>
  <si>
    <t>止水板設置工</t>
  </si>
  <si>
    <t>かご工</t>
  </si>
  <si>
    <t>蛇篭</t>
  </si>
  <si>
    <t>ふとん篭</t>
  </si>
  <si>
    <t>基礎工</t>
  </si>
  <si>
    <t>鋼管・既製コンクリート杭打設工</t>
  </si>
  <si>
    <t>打設工</t>
  </si>
  <si>
    <t>杭頭処理</t>
  </si>
  <si>
    <t>既製コンクリート杭カットオフ工</t>
  </si>
  <si>
    <t>泥水運搬</t>
  </si>
  <si>
    <t>場所打ち杭工</t>
  </si>
  <si>
    <t>オールケーシング工</t>
  </si>
  <si>
    <t>硬質地盤用オールケーシング工</t>
  </si>
  <si>
    <t>リバースサーキュレーション工</t>
  </si>
  <si>
    <t>アースオーガ工</t>
  </si>
  <si>
    <t>硬質地盤用アースオーガ工</t>
  </si>
  <si>
    <t>大口径ボーリングマシーン</t>
  </si>
  <si>
    <t>ダウンザホールハンマー工</t>
  </si>
  <si>
    <t>深礎工</t>
  </si>
  <si>
    <t>掘削土留め工</t>
  </si>
  <si>
    <t>構築工</t>
  </si>
  <si>
    <t>グラウト工</t>
  </si>
  <si>
    <t>ケーソン工</t>
  </si>
  <si>
    <t>オープンケーソン工</t>
  </si>
  <si>
    <t>掘削沈下工</t>
  </si>
  <si>
    <t>沈下促進工</t>
  </si>
  <si>
    <t>ニューマチックケーソン工</t>
  </si>
  <si>
    <t>ケーソン構築工</t>
  </si>
  <si>
    <t>中詰コンクリート工</t>
  </si>
  <si>
    <t>艤装組立・解体工</t>
  </si>
  <si>
    <t>送気保守工</t>
  </si>
  <si>
    <t>刃口金物製作工</t>
  </si>
  <si>
    <t>鋼管矢板基礎工</t>
  </si>
  <si>
    <t>コンクリート工</t>
  </si>
  <si>
    <t>養生</t>
  </si>
  <si>
    <t>モルタル工</t>
  </si>
  <si>
    <t>型枠工</t>
  </si>
  <si>
    <t>一般型枠工</t>
  </si>
  <si>
    <t>埋設型枠工</t>
  </si>
  <si>
    <t>特殊型枠工</t>
  </si>
  <si>
    <t>溶接金網設置</t>
  </si>
  <si>
    <t>鉄筋工</t>
  </si>
  <si>
    <t>鉄筋工（ガス圧接工）</t>
  </si>
  <si>
    <t>仮設工</t>
  </si>
  <si>
    <t>矢板工</t>
  </si>
  <si>
    <t>矢板・Ｈ鋼打設工</t>
  </si>
  <si>
    <t>矢板・Ｈ鋼引き抜き工</t>
  </si>
  <si>
    <t>仮設材設置撤去工</t>
  </si>
  <si>
    <t>足場支保工</t>
  </si>
  <si>
    <t>足場工</t>
  </si>
  <si>
    <t>支保工</t>
  </si>
  <si>
    <t>水位低下工</t>
  </si>
  <si>
    <t>締切排水工</t>
  </si>
  <si>
    <t>ウｴルポイント工</t>
  </si>
  <si>
    <t>切土防護柵工</t>
  </si>
  <si>
    <t>仮設・桟橋工</t>
  </si>
  <si>
    <t>汚濁防止フェンス工</t>
  </si>
  <si>
    <t>仮囲い設置工</t>
  </si>
  <si>
    <t>濁水処理工（一般土木工事）</t>
  </si>
  <si>
    <t>防塵処理工</t>
  </si>
  <si>
    <t>連絡通信設備</t>
  </si>
  <si>
    <t>河川海岸</t>
  </si>
  <si>
    <t>消波根固めブロック</t>
  </si>
  <si>
    <t>消波根固めブロック設置</t>
  </si>
  <si>
    <t>消波根固めブロック撤去</t>
  </si>
  <si>
    <t>消波根固めブロック給熱養生工</t>
  </si>
  <si>
    <t>捨石工</t>
  </si>
  <si>
    <t>消波工</t>
  </si>
  <si>
    <t>浚渫工</t>
  </si>
  <si>
    <t>ポンプ浚渫工</t>
  </si>
  <si>
    <t>グラブ浚渫工</t>
  </si>
  <si>
    <t>揚土工</t>
  </si>
  <si>
    <t>軟弱地盤上における柔構造樋門・樋管</t>
  </si>
  <si>
    <t>多自然型護岸工</t>
  </si>
  <si>
    <t>木杭打工</t>
  </si>
  <si>
    <t>柳支工</t>
  </si>
  <si>
    <t>玉石階段工</t>
  </si>
  <si>
    <t>粗乃単床工</t>
  </si>
  <si>
    <t>牛枠工</t>
  </si>
  <si>
    <t>詰杭工</t>
  </si>
  <si>
    <t>粗朶柵工</t>
  </si>
  <si>
    <t>栗石粗朶工</t>
  </si>
  <si>
    <t>巨石張り</t>
  </si>
  <si>
    <t>巨石積み</t>
  </si>
  <si>
    <t>かごマット</t>
  </si>
  <si>
    <t>ブロック積（張）工</t>
  </si>
  <si>
    <t>護岸基礎ブロック設置工</t>
  </si>
  <si>
    <t>野芝種子吹き付け工</t>
  </si>
  <si>
    <t>袋詰玉石工</t>
  </si>
  <si>
    <t>河川維持</t>
  </si>
  <si>
    <t>堤防除草工</t>
  </si>
  <si>
    <t>除草工</t>
  </si>
  <si>
    <t>集草、積込み工</t>
  </si>
  <si>
    <t>防草工</t>
  </si>
  <si>
    <t>マットタイプ</t>
  </si>
  <si>
    <t>修景緑化工</t>
  </si>
  <si>
    <t>堤防天端補修</t>
  </si>
  <si>
    <t>堤防芝養生工</t>
  </si>
  <si>
    <t>芝張替工</t>
  </si>
  <si>
    <t>伐木除根工</t>
  </si>
  <si>
    <t>塵芥処理工</t>
  </si>
  <si>
    <t>ボーリンググラウト工</t>
  </si>
  <si>
    <t>土台基礎工</t>
  </si>
  <si>
    <t>沈床工</t>
  </si>
  <si>
    <t>粗朶沈床工</t>
  </si>
  <si>
    <t>木工沈床工</t>
  </si>
  <si>
    <t>砂防工</t>
  </si>
  <si>
    <t>コンクリート投入</t>
  </si>
  <si>
    <t>化粧型枠</t>
  </si>
  <si>
    <t>締固め養生、打継面清掃</t>
  </si>
  <si>
    <t>堤冠コンクリート締め固め養生</t>
  </si>
  <si>
    <t>止水板設置</t>
  </si>
  <si>
    <t>岩盤清掃</t>
  </si>
  <si>
    <t>チッピング</t>
  </si>
  <si>
    <t>砂防コンクリート生産運搬（投入）工</t>
  </si>
  <si>
    <t>石材採取工</t>
  </si>
  <si>
    <t>資材等の運搬・据え付け・撤去工</t>
  </si>
  <si>
    <t>水替えとい工</t>
  </si>
  <si>
    <t>山腹工</t>
  </si>
  <si>
    <t>定款部保護工</t>
  </si>
  <si>
    <t>仮設備</t>
  </si>
  <si>
    <t>砂防コンクリート生産設備</t>
  </si>
  <si>
    <t>軌条及び機械設備</t>
  </si>
  <si>
    <t>ケーブルクレーン付属設備</t>
  </si>
  <si>
    <t>現位置攪拌混合固化工法</t>
  </si>
  <si>
    <t>舗装工</t>
  </si>
  <si>
    <t>路盤工</t>
  </si>
  <si>
    <t>アスファルト舗装工</t>
  </si>
  <si>
    <t>車道舗装工</t>
  </si>
  <si>
    <t>歩道舗装工</t>
  </si>
  <si>
    <t>アスカーブ設置</t>
  </si>
  <si>
    <t>半（コンポジット）たわみ性舗装工</t>
  </si>
  <si>
    <t>排水性舗装工</t>
  </si>
  <si>
    <t>グースアスファルト舗装工</t>
  </si>
  <si>
    <t>透水性舗装工</t>
  </si>
  <si>
    <t>コンクリート舗装工</t>
  </si>
  <si>
    <t>ＲＣＣＰ工</t>
  </si>
  <si>
    <t>透水性樹脂コンクリート工</t>
  </si>
  <si>
    <t>ブロック舗装</t>
  </si>
  <si>
    <t>平板ブロック工</t>
  </si>
  <si>
    <t>インターロッキングブロック工</t>
  </si>
  <si>
    <t>特殊舗装工</t>
  </si>
  <si>
    <t>薄層カラー舗装工</t>
  </si>
  <si>
    <t>付属施設</t>
  </si>
  <si>
    <t>防護柵設置工</t>
  </si>
  <si>
    <t>ガードパイプ設置工</t>
  </si>
  <si>
    <t>ガードケーブル設置工</t>
  </si>
  <si>
    <t>ボックスビーム設置工</t>
  </si>
  <si>
    <t>落石防止網（ロックネット）設置工</t>
  </si>
  <si>
    <t>金網及びロープ設置</t>
  </si>
  <si>
    <t>ルーフアンカー、羽付アンカー及び組立アンカー設置</t>
  </si>
  <si>
    <t>コンクリートアンカー設置</t>
  </si>
  <si>
    <t>軟岩用アンカー設置</t>
  </si>
  <si>
    <t>土砂用アンカー設置</t>
  </si>
  <si>
    <t>落石防護柵（ストーンガード）設置工</t>
  </si>
  <si>
    <t>落石防止網（繊維網）設置</t>
  </si>
  <si>
    <t>立入り防止柵工</t>
  </si>
  <si>
    <t>車止め設置工</t>
  </si>
  <si>
    <t>防雪柵設置及び撤去工</t>
  </si>
  <si>
    <t>雪崩発生予防柵設置工</t>
  </si>
  <si>
    <t>落雪防護柵工</t>
  </si>
  <si>
    <t>遮光フェンス設置工</t>
  </si>
  <si>
    <t>ガードレール設置工</t>
  </si>
  <si>
    <t>横断・転落防止柵設置工</t>
  </si>
  <si>
    <t>鋼製フェンス工</t>
  </si>
  <si>
    <t>FRPフェンス工</t>
  </si>
  <si>
    <t>遮音壁設置</t>
  </si>
  <si>
    <t>路側工</t>
  </si>
  <si>
    <t>組立歩道工</t>
  </si>
  <si>
    <t>橋梁付属施設設置工</t>
  </si>
  <si>
    <t>橋梁上部排水桝設置工</t>
  </si>
  <si>
    <t>橋銘板取付工</t>
  </si>
  <si>
    <t>ＰＣ鋼棒方式落橋防止工</t>
  </si>
  <si>
    <t>高欄設置工</t>
  </si>
  <si>
    <t>トンネル内装板設置工</t>
  </si>
  <si>
    <t>道路付属物工</t>
  </si>
  <si>
    <t>道路標識設置工</t>
  </si>
  <si>
    <t>区画線工</t>
  </si>
  <si>
    <t>道路植栽工</t>
  </si>
  <si>
    <t>植樹工</t>
  </si>
  <si>
    <t>移植工</t>
  </si>
  <si>
    <t>道路維持修繕工</t>
  </si>
  <si>
    <t>路面切削工</t>
  </si>
  <si>
    <t>切削オーバーレイ工</t>
  </si>
  <si>
    <t>舗装版破砕工</t>
  </si>
  <si>
    <t>舗装版切断工</t>
  </si>
  <si>
    <t>道路打換え工</t>
  </si>
  <si>
    <t>路上再生路盤工</t>
  </si>
  <si>
    <t>アスファルト注入工</t>
  </si>
  <si>
    <t>舗装版目地補修工</t>
  </si>
  <si>
    <t>道路付属物塗替工</t>
  </si>
  <si>
    <t>張紙防止塗装工</t>
  </si>
  <si>
    <t>道路付属物のコンクリート面塗装工</t>
  </si>
  <si>
    <t>橋梁補修補強工</t>
  </si>
  <si>
    <t>断面修復工</t>
  </si>
  <si>
    <t>表面保護工</t>
  </si>
  <si>
    <t>ひび割れ注入工</t>
  </si>
  <si>
    <t>エポキシ系樹脂</t>
  </si>
  <si>
    <t>無収縮モルタル</t>
  </si>
  <si>
    <t>鋼板接着工</t>
  </si>
  <si>
    <t>新素材繊維接着工</t>
  </si>
  <si>
    <t>鋼板巻立て工</t>
  </si>
  <si>
    <t>ＲＣ巻立て工</t>
  </si>
  <si>
    <t>外ケーブル工</t>
  </si>
  <si>
    <t>防食対策工</t>
  </si>
  <si>
    <t>上・下面増厚工</t>
  </si>
  <si>
    <t>増桁工</t>
  </si>
  <si>
    <t>橋梁地覆補修工</t>
  </si>
  <si>
    <t>支承取替工</t>
  </si>
  <si>
    <t>道路除草工</t>
  </si>
  <si>
    <t>道路清掃工</t>
  </si>
  <si>
    <t>路面清掃工</t>
  </si>
  <si>
    <t>ガードレール清掃工</t>
  </si>
  <si>
    <t>標識清掃工</t>
  </si>
  <si>
    <t>排水構造物清掃工</t>
  </si>
  <si>
    <t>側溝清掃、管渠清掃工</t>
  </si>
  <si>
    <t>集水桝清掃工</t>
  </si>
  <si>
    <t>トンネル清掃工</t>
  </si>
  <si>
    <t>トンネル照明器具清掃工</t>
  </si>
  <si>
    <t>トンネル補修補強工</t>
  </si>
  <si>
    <t>漏水対策工</t>
  </si>
  <si>
    <t>裏込め注入工</t>
  </si>
  <si>
    <t>橋梁付属物清掃工</t>
  </si>
  <si>
    <t>沓座拡幅工</t>
  </si>
  <si>
    <t>桁連結工</t>
  </si>
  <si>
    <t>路上表層再生工</t>
  </si>
  <si>
    <t>路面補修工</t>
  </si>
  <si>
    <t>欠損部補修工</t>
  </si>
  <si>
    <t>わだち掘れ補修工</t>
  </si>
  <si>
    <t>路肩整正工</t>
  </si>
  <si>
    <t>コンクリート接着工</t>
  </si>
  <si>
    <t>防護柵復旧工</t>
  </si>
  <si>
    <t>横断歩道橋補修工</t>
  </si>
  <si>
    <t>共同溝工</t>
  </si>
  <si>
    <t>電線共同溝工</t>
  </si>
  <si>
    <t>トンネル工</t>
  </si>
  <si>
    <t>トンネル工（矢板工法）</t>
  </si>
  <si>
    <t>トンネル工（ＮＡＴＭ）</t>
  </si>
  <si>
    <t>ずり処理工</t>
  </si>
  <si>
    <t>ロックボルト工</t>
  </si>
  <si>
    <t>金網工</t>
  </si>
  <si>
    <t>鋼製支保工</t>
  </si>
  <si>
    <t>覆工工</t>
  </si>
  <si>
    <t>インバート工</t>
  </si>
  <si>
    <t>排水工</t>
  </si>
  <si>
    <t>補助工法</t>
  </si>
  <si>
    <t>トンネル濁水処理</t>
  </si>
  <si>
    <t>坑門工</t>
  </si>
  <si>
    <t>非常駐車帯工</t>
  </si>
  <si>
    <t>仮設備工</t>
  </si>
  <si>
    <t>トンネル裏込め注入工</t>
  </si>
  <si>
    <t>立坑・斜坑</t>
  </si>
  <si>
    <t>アーチカルバート工</t>
  </si>
  <si>
    <t>ＴＢＭ工</t>
  </si>
  <si>
    <t>橋梁上部工</t>
  </si>
  <si>
    <t>鋼橋製作工</t>
  </si>
  <si>
    <t>橋梁塗装工（新設）</t>
  </si>
  <si>
    <t>鋼橋架設工</t>
  </si>
  <si>
    <t>沓据付工</t>
  </si>
  <si>
    <t>地組工</t>
  </si>
  <si>
    <t>本締め工</t>
  </si>
  <si>
    <t>落橋防止装置取付工</t>
  </si>
  <si>
    <t>鋼床版現場溶接工</t>
  </si>
  <si>
    <t>足場工・防護工</t>
  </si>
  <si>
    <t>プレビーム桁製作及び架設工</t>
  </si>
  <si>
    <t>鋼橋床版工</t>
  </si>
  <si>
    <t>グレーチング床版架設工及び足場工</t>
  </si>
  <si>
    <t>ポストテンション桁製作工</t>
  </si>
  <si>
    <t>ＰＣケーブル工</t>
  </si>
  <si>
    <t>緊張工</t>
  </si>
  <si>
    <t>プレキャストセグメント主桁組立工</t>
  </si>
  <si>
    <t>主桁組立工</t>
  </si>
  <si>
    <t>ＰＣケーブル挿入・グラウト工</t>
  </si>
  <si>
    <t>ＰＣケーブル緊張工</t>
  </si>
  <si>
    <t>ＰＣ橋架設工</t>
  </si>
  <si>
    <t>ポストテンション場所打ちホロースラブ橋工</t>
  </si>
  <si>
    <t>ポストテンション場所打箱桁橋工</t>
  </si>
  <si>
    <t>ＲＣ場所打ちホロースラブ橋工</t>
  </si>
  <si>
    <t>プレキャストコンクリートＰＣ床版設置工</t>
  </si>
  <si>
    <t>架設支保工</t>
  </si>
  <si>
    <t>橋梁用伸縮継手装置設置工</t>
  </si>
  <si>
    <t>橋梁排水管設置工</t>
  </si>
  <si>
    <t>歩道橋架設工</t>
  </si>
  <si>
    <t>横断歩道橋側板工</t>
  </si>
  <si>
    <t>手摺り工</t>
  </si>
  <si>
    <t>橋面舗装工</t>
  </si>
  <si>
    <t>鋼製橋脚設置工</t>
  </si>
  <si>
    <t>アンカーフレーム架設工</t>
  </si>
  <si>
    <t>鋼製橋脚架設工</t>
  </si>
  <si>
    <t>現場溶接工</t>
  </si>
  <si>
    <t>橋面防水工</t>
  </si>
  <si>
    <t>公園</t>
  </si>
  <si>
    <t>公園植栽工</t>
  </si>
  <si>
    <t>植裁工（中・低木）</t>
  </si>
  <si>
    <t>支柱設置（中木）</t>
  </si>
  <si>
    <t>地被類植付工</t>
  </si>
  <si>
    <t>公園除草工</t>
  </si>
  <si>
    <t>公園工</t>
  </si>
  <si>
    <t>ダム</t>
  </si>
  <si>
    <t>型枠・足場工</t>
  </si>
  <si>
    <t>埋設工</t>
  </si>
  <si>
    <t>冷却・加熱工</t>
  </si>
  <si>
    <t>濁水処理工</t>
  </si>
  <si>
    <t>グラウチング工</t>
  </si>
  <si>
    <t>ダム仮設工</t>
  </si>
  <si>
    <t>ダム維持管理工</t>
  </si>
  <si>
    <t>シールド</t>
  </si>
  <si>
    <t>シールド立坑工</t>
  </si>
  <si>
    <t>シールド掘進工</t>
  </si>
  <si>
    <t>泥水加圧式</t>
  </si>
  <si>
    <t>泥土加圧式</t>
  </si>
  <si>
    <t>推進工</t>
  </si>
  <si>
    <t>刃口推進工</t>
  </si>
  <si>
    <t>泥水推進工</t>
  </si>
  <si>
    <t>土圧推進工</t>
  </si>
  <si>
    <t>小口径推進工</t>
  </si>
  <si>
    <t>注入工</t>
  </si>
  <si>
    <t>裏込注入工</t>
  </si>
  <si>
    <t>滑材注入工</t>
  </si>
  <si>
    <t>管緊結工</t>
  </si>
  <si>
    <t>目地モルタル工</t>
  </si>
  <si>
    <t>推進仮設備工</t>
  </si>
  <si>
    <t>泥水処理設備工</t>
  </si>
  <si>
    <t>坑内設備工</t>
  </si>
  <si>
    <t>環境対策工</t>
  </si>
  <si>
    <t>騒音防止対策工</t>
  </si>
  <si>
    <t>水質保全工</t>
  </si>
  <si>
    <t>地盤沈下対策工</t>
  </si>
  <si>
    <t>景観対策工</t>
  </si>
  <si>
    <t>日照</t>
  </si>
  <si>
    <t>調査試験</t>
  </si>
  <si>
    <t>測量</t>
  </si>
  <si>
    <t>地上測量</t>
  </si>
  <si>
    <t>写真測量</t>
  </si>
  <si>
    <t>衛星測量</t>
  </si>
  <si>
    <t>地質調査</t>
  </si>
  <si>
    <t>地表調査</t>
  </si>
  <si>
    <t>地下調査</t>
  </si>
  <si>
    <t>室内試験</t>
  </si>
  <si>
    <t>気象調査</t>
  </si>
  <si>
    <t>観測システム</t>
  </si>
  <si>
    <t>通信システム</t>
  </si>
  <si>
    <t>水文調査</t>
  </si>
  <si>
    <t>構造物調査</t>
  </si>
  <si>
    <t>非破壊試験、調査</t>
  </si>
  <si>
    <t>サンプリング</t>
  </si>
  <si>
    <t>耐久性等調査</t>
  </si>
  <si>
    <t>環境調査</t>
  </si>
  <si>
    <t>環境保全調査</t>
  </si>
  <si>
    <t>分析・予測システム</t>
  </si>
  <si>
    <t>ポンプ浚渫</t>
  </si>
  <si>
    <t>排砂管設備</t>
  </si>
  <si>
    <t>高濃度浚渫工</t>
  </si>
  <si>
    <t>グラブ浚渫</t>
  </si>
  <si>
    <t>土運船運搬</t>
  </si>
  <si>
    <t>硬土盤・岩盤浚渫工</t>
  </si>
  <si>
    <t>硬土盤・岩盤浚渫</t>
  </si>
  <si>
    <t>バックホウ浚渫工</t>
  </si>
  <si>
    <t>バックホウ浚渫</t>
  </si>
  <si>
    <t>浚渫土工</t>
  </si>
  <si>
    <t>土砂掘削</t>
  </si>
  <si>
    <t>土砂盛土</t>
  </si>
  <si>
    <t>水中発破浚渫工</t>
  </si>
  <si>
    <t>土捨工</t>
  </si>
  <si>
    <t>排砂管設備工</t>
  </si>
  <si>
    <t>土運船運搬工</t>
  </si>
  <si>
    <t>揚土土捨工</t>
  </si>
  <si>
    <t>揚土土捨</t>
  </si>
  <si>
    <t>埋立工</t>
  </si>
  <si>
    <t>築堤工</t>
  </si>
  <si>
    <t>余水吐工</t>
  </si>
  <si>
    <t>事前混合処理工</t>
  </si>
  <si>
    <t>ポンプ土取</t>
  </si>
  <si>
    <t>クラブ土取</t>
  </si>
  <si>
    <t>ガット土取</t>
  </si>
  <si>
    <t>揚土埋立</t>
  </si>
  <si>
    <t>埋立土工</t>
  </si>
  <si>
    <t>海上地盤改良工</t>
  </si>
  <si>
    <t>床掘工</t>
  </si>
  <si>
    <t>ポンプ床掘</t>
  </si>
  <si>
    <t>グラブ床掘</t>
  </si>
  <si>
    <t>硬土盤床掘</t>
  </si>
  <si>
    <t>砕岩床堀</t>
  </si>
  <si>
    <t>床掘土工</t>
  </si>
  <si>
    <t>置換材</t>
  </si>
  <si>
    <t>置換材均し</t>
  </si>
  <si>
    <t>圧密・排水工</t>
  </si>
  <si>
    <t>サンドドレーン</t>
  </si>
  <si>
    <t>敷砂</t>
  </si>
  <si>
    <t>敷砂均し</t>
  </si>
  <si>
    <t>ペーパードレーン</t>
  </si>
  <si>
    <t>締固工</t>
  </si>
  <si>
    <t>サンドコンパクションパイル</t>
  </si>
  <si>
    <t>盛上土砂撤去</t>
  </si>
  <si>
    <t>固化工</t>
  </si>
  <si>
    <t>深層混合処理杭</t>
  </si>
  <si>
    <t>基礎盛砂工</t>
  </si>
  <si>
    <t>盛砂</t>
  </si>
  <si>
    <t>盛砂均し</t>
  </si>
  <si>
    <t>洗掘防止工</t>
  </si>
  <si>
    <t>先掘防止</t>
  </si>
  <si>
    <t>基礎捨石工</t>
  </si>
  <si>
    <t>基礎捨石</t>
  </si>
  <si>
    <t>捨石本均し</t>
  </si>
  <si>
    <t>捨石荒均し</t>
  </si>
  <si>
    <t>袋詰コンクリート工</t>
  </si>
  <si>
    <t>袋詰コンクリート</t>
  </si>
  <si>
    <t>基礎ブロック工</t>
  </si>
  <si>
    <t>基礎ブロック製作</t>
  </si>
  <si>
    <t>基礎ブロック据付</t>
  </si>
  <si>
    <t>水中コンクリート工</t>
  </si>
  <si>
    <t>型枠</t>
  </si>
  <si>
    <t>漏洩防止</t>
  </si>
  <si>
    <t>水中コンクリート</t>
  </si>
  <si>
    <t>水中不分離性コンクリート工</t>
  </si>
  <si>
    <t>水中不分離性コンクリート</t>
  </si>
  <si>
    <t>本体工（ケーソン式・ブロック式）</t>
  </si>
  <si>
    <t>ケーソン・本体ブロック製作工</t>
  </si>
  <si>
    <t>ケーソン製作用台船</t>
  </si>
  <si>
    <t>底面</t>
  </si>
  <si>
    <t>マット</t>
  </si>
  <si>
    <t>支保</t>
  </si>
  <si>
    <t>足場</t>
  </si>
  <si>
    <t>鉄筋</t>
  </si>
  <si>
    <t>コンクリート</t>
  </si>
  <si>
    <t>ケーソン進水据付工</t>
  </si>
  <si>
    <t>バラスト</t>
  </si>
  <si>
    <t>止水板</t>
  </si>
  <si>
    <t>上蓋</t>
  </si>
  <si>
    <t>進水</t>
  </si>
  <si>
    <t>仮置</t>
  </si>
  <si>
    <t>回航・曳航</t>
  </si>
  <si>
    <t>据付</t>
  </si>
  <si>
    <t>本体ブロック据付工</t>
  </si>
  <si>
    <t>本体ブロック据付</t>
  </si>
  <si>
    <t>中詰工</t>
  </si>
  <si>
    <t>砂・石材中詰</t>
  </si>
  <si>
    <t>コンクリート中詰</t>
  </si>
  <si>
    <t>プレパックドコンクリート中詰</t>
  </si>
  <si>
    <t>蓋コンクリート工</t>
  </si>
  <si>
    <t>蓋コンクリート</t>
  </si>
  <si>
    <t>蓋ブロック工</t>
  </si>
  <si>
    <t>蓋ブロック製作</t>
  </si>
  <si>
    <t>蓋ブロック据付</t>
  </si>
  <si>
    <t>間詰コンクリート</t>
  </si>
  <si>
    <t>本体工（場所打式）</t>
  </si>
  <si>
    <t>場所打コンクリート工</t>
  </si>
  <si>
    <t>伸縮目地工</t>
  </si>
  <si>
    <t>補助ヤード施設</t>
  </si>
  <si>
    <t>プレパックドコンクリート工</t>
  </si>
  <si>
    <t>注入管</t>
  </si>
  <si>
    <t>骨材投入</t>
  </si>
  <si>
    <t>モルタル注入</t>
  </si>
  <si>
    <t>本体工（捨石・捨ブロック式）</t>
  </si>
  <si>
    <t>本体捨石工</t>
  </si>
  <si>
    <t>本体捨石</t>
  </si>
  <si>
    <t>本体捨石均し</t>
  </si>
  <si>
    <t>捨ブロック工</t>
  </si>
  <si>
    <t>捨ブロック製作</t>
  </si>
  <si>
    <t>捨ブロック据付</t>
  </si>
  <si>
    <t>基礎砕石</t>
  </si>
  <si>
    <t>伸縮目地</t>
  </si>
  <si>
    <t>本体工（鋼矢板式）</t>
  </si>
  <si>
    <t>鋼矢板工</t>
  </si>
  <si>
    <t>先行掘削</t>
  </si>
  <si>
    <t>鋼矢板</t>
  </si>
  <si>
    <t>控鋼矢板</t>
  </si>
  <si>
    <t>控鋼杭</t>
  </si>
  <si>
    <t>腹起</t>
  </si>
  <si>
    <t>タイ材</t>
  </si>
  <si>
    <t>本体工（鋼杭式）</t>
  </si>
  <si>
    <t>鋼杭工</t>
  </si>
  <si>
    <t>鋼杭</t>
  </si>
  <si>
    <t>本体工（その他形式）</t>
  </si>
  <si>
    <t>その他本体工</t>
  </si>
  <si>
    <t>被覆・根固工</t>
  </si>
  <si>
    <t>被覆石工</t>
  </si>
  <si>
    <t>被覆石</t>
  </si>
  <si>
    <t>被覆石均し</t>
  </si>
  <si>
    <t>被覆ブロック工</t>
  </si>
  <si>
    <t>被覆ブロック製作</t>
  </si>
  <si>
    <t>被覆ブロック据付</t>
  </si>
  <si>
    <t>根固ブロック工</t>
  </si>
  <si>
    <t>根固ブロック製作</t>
  </si>
  <si>
    <t>根固ブロック据付</t>
  </si>
  <si>
    <t>上部工</t>
  </si>
  <si>
    <t>上部コンクリート工</t>
  </si>
  <si>
    <t>上部ブロック工</t>
  </si>
  <si>
    <t>上部ブロック製作</t>
  </si>
  <si>
    <t>上部ブロック据付</t>
  </si>
  <si>
    <t>付属工</t>
  </si>
  <si>
    <t>係船柱工</t>
  </si>
  <si>
    <t>係船柱</t>
  </si>
  <si>
    <t>防舷材工</t>
  </si>
  <si>
    <t>防舷材</t>
  </si>
  <si>
    <t>車止・縁金物工</t>
  </si>
  <si>
    <t>車止</t>
  </si>
  <si>
    <t>縁金物</t>
  </si>
  <si>
    <t>防食工</t>
  </si>
  <si>
    <t>電気防食</t>
  </si>
  <si>
    <t>ＦＲＰモルタルライニング</t>
  </si>
  <si>
    <t>ペトロラタムライニング</t>
  </si>
  <si>
    <t>コンクリート被覆</t>
  </si>
  <si>
    <t>防食塗装</t>
  </si>
  <si>
    <t>付属設備工</t>
  </si>
  <si>
    <t>係船環</t>
  </si>
  <si>
    <t>消波ブロック工</t>
  </si>
  <si>
    <t>消波ブロック製作</t>
  </si>
  <si>
    <t>消波ブロック据付</t>
  </si>
  <si>
    <t>裏込・裏埋工</t>
  </si>
  <si>
    <t>裏込工</t>
  </si>
  <si>
    <t>目地板</t>
  </si>
  <si>
    <t>裏込材</t>
  </si>
  <si>
    <t>裏込均し</t>
  </si>
  <si>
    <t>吸い出し防止材</t>
  </si>
  <si>
    <t>裏埋工</t>
  </si>
  <si>
    <t>裏埋材</t>
  </si>
  <si>
    <t>裏埋土工</t>
  </si>
  <si>
    <t>陸上地盤改良工</t>
  </si>
  <si>
    <t>載荷土砂</t>
  </si>
  <si>
    <t>ﾍﾟｰﾊﾟｰﾄﾞﾚｰﾝ（液状化対策）</t>
  </si>
  <si>
    <t>クラベルマット</t>
  </si>
  <si>
    <t>パックドレーン</t>
  </si>
  <si>
    <t>グラベルドレーン</t>
  </si>
  <si>
    <t>事前混合処理</t>
  </si>
  <si>
    <t>表層固化処理工</t>
  </si>
  <si>
    <t>ロッドコンパクション</t>
  </si>
  <si>
    <t>盛土工</t>
  </si>
  <si>
    <t>路床工</t>
  </si>
  <si>
    <t>不陸整正</t>
  </si>
  <si>
    <t>下層路盤</t>
  </si>
  <si>
    <t>上層路盤</t>
  </si>
  <si>
    <t>コンクリート舗装</t>
  </si>
  <si>
    <t>目地</t>
  </si>
  <si>
    <t>小口止め</t>
  </si>
  <si>
    <t>基層</t>
  </si>
  <si>
    <t>表層</t>
  </si>
  <si>
    <t>沈埋トンネル工</t>
  </si>
  <si>
    <t>沈埋函製作工</t>
  </si>
  <si>
    <t>沈埋函運搬・沈設工</t>
  </si>
  <si>
    <t>継手工</t>
  </si>
  <si>
    <t>立坑工</t>
  </si>
  <si>
    <t>橋梁工</t>
  </si>
  <si>
    <t>鋼橋製作・架設工</t>
  </si>
  <si>
    <t>床版工</t>
  </si>
  <si>
    <t>ＰＣ橋製作・架設工</t>
  </si>
  <si>
    <t>維持補修工</t>
  </si>
  <si>
    <t>維持塗装工</t>
  </si>
  <si>
    <t>係船柱塗装</t>
  </si>
  <si>
    <t>車止塗装</t>
  </si>
  <si>
    <t>縁金物塗装</t>
  </si>
  <si>
    <t>鋼材補修工</t>
  </si>
  <si>
    <t>鋼板溶接</t>
  </si>
  <si>
    <t>コンクリート補修工</t>
  </si>
  <si>
    <t>ひびわれ補修</t>
  </si>
  <si>
    <t>断面修復</t>
  </si>
  <si>
    <t>ライニング</t>
  </si>
  <si>
    <t>雑工</t>
  </si>
  <si>
    <t>現場鋼材溶接工</t>
  </si>
  <si>
    <t>現場鋼材溶接</t>
  </si>
  <si>
    <t>被覆溶接（水中）</t>
  </si>
  <si>
    <t>スタッド溶接（水中）</t>
  </si>
  <si>
    <t>現場鋼材切断工</t>
  </si>
  <si>
    <t>現場鋼材切断</t>
  </si>
  <si>
    <t>その他雑工</t>
  </si>
  <si>
    <t>清掃</t>
  </si>
  <si>
    <t>削孔</t>
  </si>
  <si>
    <t>設備工</t>
  </si>
  <si>
    <t>機械設備</t>
  </si>
  <si>
    <t>用水設備</t>
  </si>
  <si>
    <t>取り壊し工</t>
  </si>
  <si>
    <t>コンクリート取り壊し</t>
  </si>
  <si>
    <t>撤去工</t>
  </si>
  <si>
    <t>水中コンクリート撤去</t>
  </si>
  <si>
    <t>鋼矢板等切断撤去</t>
  </si>
  <si>
    <t>舗装版撤去</t>
  </si>
  <si>
    <t>石材撤去</t>
  </si>
  <si>
    <t>ケーソン撤去</t>
  </si>
  <si>
    <t>ブロック撤去</t>
  </si>
  <si>
    <t>鋼矢板等引抜き撤去</t>
  </si>
  <si>
    <t>仮設鋼矢板工</t>
  </si>
  <si>
    <t>仮設鋼矢板・Ｈ形鋼杭</t>
  </si>
  <si>
    <t>仮設鋼管杭・鋼管矢板工</t>
  </si>
  <si>
    <t>仮設鋼管杭・鋼管矢板</t>
  </si>
  <si>
    <t>仮設道路工</t>
  </si>
  <si>
    <t>仮設道路</t>
  </si>
  <si>
    <t>仮囲い工</t>
  </si>
  <si>
    <t>仮橋工</t>
  </si>
  <si>
    <t>仮桟橋工</t>
  </si>
  <si>
    <t>水質汚濁防止工</t>
  </si>
  <si>
    <t>振動・騒音対策工</t>
  </si>
  <si>
    <t>大気汚染対策工</t>
  </si>
  <si>
    <t>地盤沈下・地下対策工</t>
  </si>
  <si>
    <t>構造物損傷対策工</t>
  </si>
  <si>
    <t>測量調査</t>
  </si>
  <si>
    <t>土質調査</t>
  </si>
  <si>
    <t>磁気探査</t>
  </si>
  <si>
    <t>安全対策工</t>
  </si>
  <si>
    <t>標識工</t>
  </si>
  <si>
    <t>(歩掛り種別)</t>
  </si>
  <si>
    <t>実用新案</t>
  </si>
  <si>
    <t>特　許</t>
  </si>
  <si>
    <t>土工</t>
  </si>
  <si>
    <t>Tel</t>
  </si>
  <si>
    <t>Fax</t>
  </si>
  <si>
    <t>E-mail</t>
  </si>
  <si>
    <t>ホームページＵＲＬ</t>
  </si>
  <si>
    <t>概要説明書（その２）</t>
  </si>
  <si>
    <t>新技術のアピールポイント（課題解決への有効性）</t>
  </si>
  <si>
    <t>集排水ボーリング孔洗浄工</t>
  </si>
  <si>
    <t>洞門（プレキャスト製シェッド）工</t>
  </si>
  <si>
    <t>コンクリートダム堤体工</t>
  </si>
  <si>
    <t>フィルダム堤体工</t>
  </si>
  <si>
    <t>基礎処理・ボーリング工</t>
  </si>
  <si>
    <t>立坑設備工</t>
  </si>
  <si>
    <t>港湾</t>
  </si>
  <si>
    <t>グラブ土取</t>
  </si>
  <si>
    <t>載荷土砂</t>
  </si>
  <si>
    <t>腹起・タイ材撤去</t>
  </si>
  <si>
    <t>コンクリートダム堤体工</t>
  </si>
  <si>
    <t>洞門（プレキャスト製シェッド）工</t>
  </si>
  <si>
    <t>フィルダム堤体工</t>
  </si>
  <si>
    <t>基礎処理・ボーリング工</t>
  </si>
  <si>
    <t>立坑設備工</t>
  </si>
  <si>
    <t>集排水ボーリング孔洗浄工</t>
  </si>
  <si>
    <t>腹起・タイ材撤去</t>
  </si>
  <si>
    <t>技術基準評価表</t>
  </si>
  <si>
    <t>様式２－２</t>
  </si>
  <si>
    <t>受付番号</t>
  </si>
  <si>
    <t>登録№</t>
  </si>
  <si>
    <t>登録年月日</t>
  </si>
  <si>
    <t>副題</t>
  </si>
  <si>
    <t>変更登録年月日</t>
  </si>
  <si>
    <t>開発年月</t>
  </si>
  <si>
    <t>住所</t>
  </si>
  <si>
    <t>分類</t>
  </si>
  <si>
    <t>有無</t>
  </si>
  <si>
    <t>技術名称</t>
  </si>
  <si>
    <t>登録番号等</t>
  </si>
  <si>
    <t>ＮＥＴＩＳ登録(事後評価)</t>
  </si>
  <si>
    <t>公的機関による技術審査証明</t>
  </si>
  <si>
    <t>審査機関</t>
  </si>
  <si>
    <t>比較する従来技術名</t>
  </si>
  <si>
    <t>申請者による評価</t>
  </si>
  <si>
    <t>従来技術</t>
  </si>
  <si>
    <t>申請技術</t>
  </si>
  <si>
    <t>従来技術との
比較</t>
  </si>
  <si>
    <t>評価</t>
  </si>
  <si>
    <t>建設費</t>
  </si>
  <si>
    <t>維持管理費</t>
  </si>
  <si>
    <t>　　評価項目２</t>
  </si>
  <si>
    <t>墜落・転落事故の危険性が減少するか</t>
  </si>
  <si>
    <t>重機災害の危険性が減少するか</t>
  </si>
  <si>
    <t>飛来・落下物災害の危険性が減少するか</t>
  </si>
  <si>
    <t>作業環境が向上するか(暗がり、騒音、狭所作業の減少)</t>
  </si>
  <si>
    <t>危険物の取り扱いが減少するか</t>
  </si>
  <si>
    <t>現場での施工が減少するか</t>
  </si>
  <si>
    <t>仮設工が減少するか</t>
  </si>
  <si>
    <t>作業員の負担が減少するか</t>
  </si>
  <si>
    <t>熟練度に依存した作業が減少するか</t>
  </si>
  <si>
    <t>施工の機械化の程度は向上するか</t>
  </si>
  <si>
    <t>周辺の大気汚染・土壌汚染・水質汚染が減少するか</t>
  </si>
  <si>
    <t>騒音・振動・粉塵・交通規制等が減少するか</t>
  </si>
  <si>
    <t>建設副産物の発生量が減少するか</t>
  </si>
  <si>
    <t>周辺の自然・生態環境・景観との調和は向上するか</t>
  </si>
  <si>
    <t>省エネルギー・省資源化が向上するか</t>
  </si>
  <si>
    <t>品質</t>
  </si>
  <si>
    <t>品質は向上するか</t>
  </si>
  <si>
    <t>耐久性は向上するか</t>
  </si>
  <si>
    <t>施工時の天候条件</t>
  </si>
  <si>
    <t>作業スペース、支障物件等の
制約条件</t>
  </si>
  <si>
    <t>適用できない範囲</t>
  </si>
  <si>
    <t>その他</t>
  </si>
  <si>
    <t>施工・品質管理</t>
  </si>
  <si>
    <t>技術指針・設計指針</t>
  </si>
  <si>
    <t>出来形管理基準</t>
  </si>
  <si>
    <t>品質管理基準</t>
  </si>
  <si>
    <t>問題発生時の対応方法</t>
  </si>
  <si>
    <t>特筆事項</t>
  </si>
  <si>
    <t>見積書の提出</t>
  </si>
  <si>
    <t>入力リスト</t>
  </si>
  <si>
    <t>優れている</t>
  </si>
  <si>
    <t>有</t>
  </si>
  <si>
    <t>○</t>
  </si>
  <si>
    <t>工法</t>
  </si>
  <si>
    <t>財団法人　国土技術研究センター</t>
  </si>
  <si>
    <t>同等程度</t>
  </si>
  <si>
    <t>無</t>
  </si>
  <si>
    <t>△</t>
  </si>
  <si>
    <t>材料</t>
  </si>
  <si>
    <t>財団法人　土木研究センター</t>
  </si>
  <si>
    <t>劣っている</t>
  </si>
  <si>
    <t>機械</t>
  </si>
  <si>
    <t>財団法人　日本建設情報総合センター</t>
  </si>
  <si>
    <t>不明</t>
  </si>
  <si>
    <t>－</t>
  </si>
  <si>
    <t>製品</t>
  </si>
  <si>
    <t>社団法人　日本測量協会</t>
  </si>
  <si>
    <t>社団法人　日本建設機械化協会</t>
  </si>
  <si>
    <t>財団法人　ダム技術センター</t>
  </si>
  <si>
    <t>財団法人　日本建築センター</t>
  </si>
  <si>
    <t>財団法人　建築保全センター</t>
  </si>
  <si>
    <t>財団法人　砂防・地すべり技術センター</t>
  </si>
  <si>
    <t>財団法人　道路保全技術センター</t>
  </si>
  <si>
    <t>財団法人　下水道新技術推進機構</t>
  </si>
  <si>
    <t>財団法人　先端建設技術センター</t>
  </si>
  <si>
    <t>財団法人　都市緑化技術開発機構</t>
  </si>
  <si>
    <t>財団法人　日本地図センター</t>
  </si>
  <si>
    <t>財団法人　ベターリビング</t>
  </si>
  <si>
    <t>財団法人　沿岸開発技術研究センター</t>
  </si>
  <si>
    <t>変化値1-A/B（％）</t>
  </si>
  <si>
    <t>参照リスト</t>
  </si>
  <si>
    <t>分類番号</t>
  </si>
  <si>
    <t>分類名</t>
  </si>
  <si>
    <t>×</t>
  </si>
  <si>
    <t>１　技術の成立性の確認</t>
  </si>
  <si>
    <t>２　従来技術との比較</t>
  </si>
  <si>
    <t>コメント</t>
  </si>
  <si>
    <t>３　技術の適用性の確認</t>
  </si>
  <si>
    <t>４　その他</t>
  </si>
  <si>
    <t>５　積算価格の保証</t>
  </si>
  <si>
    <t>様式１－付</t>
  </si>
  <si>
    <t>実用化されている</t>
  </si>
  <si>
    <t>使用する資材又は原材料（複数可）</t>
  </si>
  <si>
    <t>その他（ア、イ、ウのいずれにも該当しない場合）</t>
  </si>
  <si>
    <t>前述イ、ウ、エを使用している場合</t>
  </si>
  <si>
    <t>イ、ウ、エの資材又は原材料の名称</t>
  </si>
  <si>
    <t>　</t>
  </si>
  <si>
    <t>ア</t>
  </si>
  <si>
    <t>新材</t>
  </si>
  <si>
    <t>イ</t>
  </si>
  <si>
    <t>ウ</t>
  </si>
  <si>
    <t>エ</t>
  </si>
  <si>
    <t>技術に係る特許権等知的財産権の権利の侵害等がない</t>
  </si>
  <si>
    <t>第１分類</t>
  </si>
  <si>
    <t>足場工</t>
  </si>
  <si>
    <t>共通工法面工</t>
  </si>
  <si>
    <t>共通工擁壁工</t>
  </si>
  <si>
    <t>共通工連続地中壁工</t>
  </si>
  <si>
    <t>共通工排水構造物工</t>
  </si>
  <si>
    <t>共通工軟弱地盤処理工</t>
  </si>
  <si>
    <t>共通工深層混合処理工</t>
  </si>
  <si>
    <t>共通工薬液注入工</t>
  </si>
  <si>
    <t>基礎工深礎工</t>
  </si>
  <si>
    <t>基礎工ケーソン工</t>
  </si>
  <si>
    <t>河川維持堤防除草工</t>
  </si>
  <si>
    <t>舗装工アスファルト舗装工</t>
  </si>
  <si>
    <t>舗装工コンクリート舗装工</t>
  </si>
  <si>
    <t>舗装工特殊舗装工</t>
  </si>
  <si>
    <t>舗装工薄層カラー舗装工</t>
  </si>
  <si>
    <t>付属施設防護柵設置工</t>
  </si>
  <si>
    <t>道路維持修繕工橋梁補修補強工</t>
  </si>
  <si>
    <t>道路維持修繕工道路除草工</t>
  </si>
  <si>
    <t>道路維持修繕工道路清掃工</t>
  </si>
  <si>
    <t>港湾浚渫工</t>
  </si>
  <si>
    <t>港湾土捨工</t>
  </si>
  <si>
    <t>港湾埋立工</t>
  </si>
  <si>
    <t>港湾海上地盤改良工</t>
  </si>
  <si>
    <t>港湾基礎工</t>
  </si>
  <si>
    <t>港湾本体工（ケーソン式・ブロック式）</t>
  </si>
  <si>
    <t>港湾本体工（場所打式）</t>
  </si>
  <si>
    <t>港湾本体工（捨石・捨ブロック式）</t>
  </si>
  <si>
    <t>港湾本体工（鋼矢板式）</t>
  </si>
  <si>
    <t>港湾本体工（鋼杭式）</t>
  </si>
  <si>
    <t>港湾被覆・根固工</t>
  </si>
  <si>
    <t>港湾上部工</t>
  </si>
  <si>
    <t>港湾付属工</t>
  </si>
  <si>
    <t>港湾消波工</t>
  </si>
  <si>
    <t>港湾裏込・裏埋工</t>
  </si>
  <si>
    <t>港湾陸上地盤改良工</t>
  </si>
  <si>
    <t>港湾土工</t>
  </si>
  <si>
    <t>港湾舗装工</t>
  </si>
  <si>
    <t>港湾維持補修工</t>
  </si>
  <si>
    <t>港湾雑工</t>
  </si>
  <si>
    <t>港湾構造物撤去工</t>
  </si>
  <si>
    <t>港湾仮設工</t>
  </si>
  <si>
    <t>合計</t>
  </si>
  <si>
    <t>○</t>
  </si>
  <si>
    <t>tec1</t>
  </si>
  <si>
    <t>tec2</t>
  </si>
  <si>
    <t>tec3</t>
  </si>
  <si>
    <t>tec4</t>
  </si>
  <si>
    <t>tec5</t>
  </si>
  <si>
    <t>tec6</t>
  </si>
  <si>
    <t>tec7</t>
  </si>
  <si>
    <t>tec8</t>
  </si>
  <si>
    <t>tec9</t>
  </si>
  <si>
    <t>tec10</t>
  </si>
  <si>
    <t>tec11</t>
  </si>
  <si>
    <t>tec12</t>
  </si>
  <si>
    <t>tec13</t>
  </si>
  <si>
    <t>tec14</t>
  </si>
  <si>
    <t>tec15</t>
  </si>
  <si>
    <t>tec16</t>
  </si>
  <si>
    <t>tec17</t>
  </si>
  <si>
    <t>tec18</t>
  </si>
  <si>
    <t>tec19</t>
  </si>
  <si>
    <t>tec20</t>
  </si>
  <si>
    <t>tec21</t>
  </si>
  <si>
    <t>tec22</t>
  </si>
  <si>
    <t>tec23</t>
  </si>
  <si>
    <t>tec24</t>
  </si>
  <si>
    <t>tec25</t>
  </si>
  <si>
    <t>tec26</t>
  </si>
  <si>
    <t>tec27</t>
  </si>
  <si>
    <t>tec28</t>
  </si>
  <si>
    <t>tec29</t>
  </si>
  <si>
    <t>tec30</t>
  </si>
  <si>
    <t>tec31</t>
  </si>
  <si>
    <t>tec32</t>
  </si>
  <si>
    <t>tec33</t>
  </si>
  <si>
    <t>tec34</t>
  </si>
  <si>
    <t>tec35</t>
  </si>
  <si>
    <t>tec36</t>
  </si>
  <si>
    <t>tec37</t>
  </si>
  <si>
    <t>tec38</t>
  </si>
  <si>
    <t>tec39</t>
  </si>
  <si>
    <t>tec40</t>
  </si>
  <si>
    <t>tec41</t>
  </si>
  <si>
    <t>tec42</t>
  </si>
  <si>
    <t>tec43</t>
  </si>
  <si>
    <t>tec44</t>
  </si>
  <si>
    <t>tec45</t>
  </si>
  <si>
    <t>tec46</t>
  </si>
  <si>
    <t>tec47</t>
  </si>
  <si>
    <t>tec48</t>
  </si>
  <si>
    <t>tec49</t>
  </si>
  <si>
    <t>tec50</t>
  </si>
  <si>
    <t>tec51</t>
  </si>
  <si>
    <t>tec52</t>
  </si>
  <si>
    <t>tec53</t>
  </si>
  <si>
    <t>tec54</t>
  </si>
  <si>
    <t>tec55</t>
  </si>
  <si>
    <t>tec56</t>
  </si>
  <si>
    <t>tec57</t>
  </si>
  <si>
    <t>tec58</t>
  </si>
  <si>
    <t>tec59</t>
  </si>
  <si>
    <t>tec60</t>
  </si>
  <si>
    <t>tec61</t>
  </si>
  <si>
    <t>tec62</t>
  </si>
  <si>
    <t>tec63</t>
  </si>
  <si>
    <t>tec64</t>
  </si>
  <si>
    <t>tec65</t>
  </si>
  <si>
    <t>tec66</t>
  </si>
  <si>
    <t>tec67</t>
  </si>
  <si>
    <t>tec68</t>
  </si>
  <si>
    <t>tec69</t>
  </si>
  <si>
    <t>tec70</t>
  </si>
  <si>
    <t>tec71</t>
  </si>
  <si>
    <t>tec72</t>
  </si>
  <si>
    <t>tec73</t>
  </si>
  <si>
    <t>tec74</t>
  </si>
  <si>
    <t>tec75</t>
  </si>
  <si>
    <t>tec76</t>
  </si>
  <si>
    <t>tec77</t>
  </si>
  <si>
    <t>tec78</t>
  </si>
  <si>
    <t>tec79</t>
  </si>
  <si>
    <t>tec80</t>
  </si>
  <si>
    <t>tec81</t>
  </si>
  <si>
    <t>tec82</t>
  </si>
  <si>
    <t>tec83</t>
  </si>
  <si>
    <t>tec84</t>
  </si>
  <si>
    <t>tec85</t>
  </si>
  <si>
    <t>tec86</t>
  </si>
  <si>
    <t>tec87</t>
  </si>
  <si>
    <t>tec88</t>
  </si>
  <si>
    <t>tec89</t>
  </si>
  <si>
    <t>tec90</t>
  </si>
  <si>
    <t>tec91</t>
  </si>
  <si>
    <t>tec92</t>
  </si>
  <si>
    <t>tec93</t>
  </si>
  <si>
    <t>tec94</t>
  </si>
  <si>
    <t>tec95</t>
  </si>
  <si>
    <t>tec96</t>
  </si>
  <si>
    <t>tec97</t>
  </si>
  <si>
    <t>tec98</t>
  </si>
  <si>
    <t>tec99</t>
  </si>
  <si>
    <t>tec100</t>
  </si>
  <si>
    <t>tec101</t>
  </si>
  <si>
    <t>tec102</t>
  </si>
  <si>
    <t>tec103</t>
  </si>
  <si>
    <t>tec104</t>
  </si>
  <si>
    <t>tec105</t>
  </si>
  <si>
    <t>tec106</t>
  </si>
  <si>
    <t>モルタル吹付工</t>
  </si>
  <si>
    <t>no1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</si>
  <si>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</si>
  <si>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</si>
  <si>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</si>
  <si>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</si>
  <si>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</si>
  <si>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</si>
  <si>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</si>
  <si>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</si>
  <si>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</si>
  <si>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</si>
  <si>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</si>
  <si>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</si>
  <si>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</si>
  <si>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</si>
  <si>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</si>
  <si>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</si>
  <si>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</si>
  <si>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</si>
  <si>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</si>
  <si>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</si>
  <si>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</si>
  <si>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</si>
  <si>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</si>
  <si>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t>no25</t>
  </si>
  <si>
    <t>no26</t>
  </si>
  <si>
    <t>no27</t>
  </si>
  <si>
    <t>no28</t>
  </si>
  <si>
    <t>no29</t>
  </si>
  <si>
    <t>no30</t>
  </si>
  <si>
    <t>no31</t>
  </si>
  <si>
    <t>no32</t>
  </si>
  <si>
    <t>no33</t>
  </si>
  <si>
    <t>no34</t>
  </si>
  <si>
    <t>no35</t>
  </si>
  <si>
    <t>no36</t>
  </si>
  <si>
    <t>no37</t>
  </si>
  <si>
    <t>no38</t>
  </si>
  <si>
    <t>no39</t>
  </si>
  <si>
    <t>no40</t>
  </si>
  <si>
    <t>no41</t>
  </si>
  <si>
    <t>no42</t>
  </si>
  <si>
    <t>no43</t>
  </si>
  <si>
    <t>no44</t>
  </si>
  <si>
    <t>no45</t>
  </si>
  <si>
    <t>no46</t>
  </si>
  <si>
    <t>no47</t>
  </si>
  <si>
    <t>no48</t>
  </si>
  <si>
    <t>no49</t>
  </si>
  <si>
    <t>no50</t>
  </si>
  <si>
    <t>no51</t>
  </si>
  <si>
    <t>no52</t>
  </si>
  <si>
    <t>no53</t>
  </si>
  <si>
    <t>no54</t>
  </si>
  <si>
    <t>no55</t>
  </si>
  <si>
    <t>no56</t>
  </si>
  <si>
    <t>no57</t>
  </si>
  <si>
    <t>no58</t>
  </si>
  <si>
    <t>no59</t>
  </si>
  <si>
    <t>no60</t>
  </si>
  <si>
    <t>no61</t>
  </si>
  <si>
    <t>no62</t>
  </si>
  <si>
    <t>no63</t>
  </si>
  <si>
    <t>no64</t>
  </si>
  <si>
    <t>no65</t>
  </si>
  <si>
    <t>no66</t>
  </si>
  <si>
    <t>no67</t>
  </si>
  <si>
    <t>no68</t>
  </si>
  <si>
    <t>no69</t>
  </si>
  <si>
    <t>no70</t>
  </si>
  <si>
    <t>no71</t>
  </si>
  <si>
    <t>no72</t>
  </si>
  <si>
    <t>no73</t>
  </si>
  <si>
    <t>no74</t>
  </si>
  <si>
    <t>no75</t>
  </si>
  <si>
    <t>no76</t>
  </si>
  <si>
    <t>no77</t>
  </si>
  <si>
    <t>no78</t>
  </si>
  <si>
    <t>no79</t>
  </si>
  <si>
    <t>no80</t>
  </si>
  <si>
    <t>no81</t>
  </si>
  <si>
    <t>no82</t>
  </si>
  <si>
    <t>no83</t>
  </si>
  <si>
    <t>no84</t>
  </si>
  <si>
    <t>no85</t>
  </si>
  <si>
    <t>no86</t>
  </si>
  <si>
    <t>no87</t>
  </si>
  <si>
    <t>no88</t>
  </si>
  <si>
    <t>no89</t>
  </si>
  <si>
    <t>no90</t>
  </si>
  <si>
    <t>no91</t>
  </si>
  <si>
    <t>no92</t>
  </si>
  <si>
    <t>no93</t>
  </si>
  <si>
    <t>no94</t>
  </si>
  <si>
    <t>no95</t>
  </si>
  <si>
    <t>no96</t>
  </si>
  <si>
    <t>no97</t>
  </si>
  <si>
    <t>no98</t>
  </si>
  <si>
    <t>no99</t>
  </si>
  <si>
    <t>no100</t>
  </si>
  <si>
    <t>no101</t>
  </si>
  <si>
    <t>no102</t>
  </si>
  <si>
    <t>no103</t>
  </si>
  <si>
    <t>no104</t>
  </si>
  <si>
    <t>no105</t>
  </si>
  <si>
    <t>no106</t>
  </si>
  <si>
    <t>no107</t>
  </si>
  <si>
    <t>no108</t>
  </si>
  <si>
    <t>no109</t>
  </si>
  <si>
    <t>no110</t>
  </si>
  <si>
    <t>no111</t>
  </si>
  <si>
    <t>no112</t>
  </si>
  <si>
    <t>no113</t>
  </si>
  <si>
    <t>no114</t>
  </si>
  <si>
    <t>no115</t>
  </si>
  <si>
    <t>no116</t>
  </si>
  <si>
    <t>no117</t>
  </si>
  <si>
    <t>no118</t>
  </si>
  <si>
    <t>no119</t>
  </si>
  <si>
    <t>no120</t>
  </si>
  <si>
    <t>no121</t>
  </si>
  <si>
    <t>no122</t>
  </si>
  <si>
    <t>no123</t>
  </si>
  <si>
    <t>no124</t>
  </si>
  <si>
    <t>no125</t>
  </si>
  <si>
    <t>no126</t>
  </si>
  <si>
    <t>no127</t>
  </si>
  <si>
    <t>no128</t>
  </si>
  <si>
    <t>no129</t>
  </si>
  <si>
    <t>no130</t>
  </si>
  <si>
    <t>no131</t>
  </si>
  <si>
    <t>no132</t>
  </si>
  <si>
    <t>no133</t>
  </si>
  <si>
    <t>no134</t>
  </si>
  <si>
    <t>no135</t>
  </si>
  <si>
    <t>no136</t>
  </si>
  <si>
    <t>no137</t>
  </si>
  <si>
    <t>no138</t>
  </si>
  <si>
    <t>no139</t>
  </si>
  <si>
    <t>no140</t>
  </si>
  <si>
    <t>no141</t>
  </si>
  <si>
    <t>no142</t>
  </si>
  <si>
    <t>no143</t>
  </si>
  <si>
    <t>no144</t>
  </si>
  <si>
    <t>no145</t>
  </si>
  <si>
    <t>no146</t>
  </si>
  <si>
    <t>no147</t>
  </si>
  <si>
    <t>no148</t>
  </si>
  <si>
    <t>no149</t>
  </si>
  <si>
    <t>no150</t>
  </si>
  <si>
    <t>no151</t>
  </si>
  <si>
    <t>no152</t>
  </si>
  <si>
    <t>no153</t>
  </si>
  <si>
    <t>no154</t>
  </si>
  <si>
    <t>no155</t>
  </si>
  <si>
    <t>no156</t>
  </si>
  <si>
    <t>no157</t>
  </si>
  <si>
    <t>no158</t>
  </si>
  <si>
    <t>no159</t>
  </si>
  <si>
    <t>no160</t>
  </si>
  <si>
    <t>no161</t>
  </si>
  <si>
    <t>no162</t>
  </si>
  <si>
    <t>no163</t>
  </si>
  <si>
    <t>no164</t>
  </si>
  <si>
    <t>no165</t>
  </si>
  <si>
    <t>no166</t>
  </si>
  <si>
    <t>no167</t>
  </si>
  <si>
    <t>no168</t>
  </si>
  <si>
    <t>no169</t>
  </si>
  <si>
    <t>no170</t>
  </si>
  <si>
    <t>no171</t>
  </si>
  <si>
    <t>no172</t>
  </si>
  <si>
    <t>no173</t>
  </si>
  <si>
    <t>no174</t>
  </si>
  <si>
    <t>no175</t>
  </si>
  <si>
    <t>no176</t>
  </si>
  <si>
    <t>no177</t>
  </si>
  <si>
    <t>no178</t>
  </si>
  <si>
    <t>no179</t>
  </si>
  <si>
    <t>no180</t>
  </si>
  <si>
    <t>no181</t>
  </si>
  <si>
    <t>no182</t>
  </si>
  <si>
    <t>no183</t>
  </si>
  <si>
    <t>no184</t>
  </si>
  <si>
    <t>no185</t>
  </si>
  <si>
    <t>no186</t>
  </si>
  <si>
    <t>no187</t>
  </si>
  <si>
    <t>no188</t>
  </si>
  <si>
    <t>no189</t>
  </si>
  <si>
    <t>no190</t>
  </si>
  <si>
    <t>no191</t>
  </si>
  <si>
    <t>no192</t>
  </si>
  <si>
    <t>no193</t>
  </si>
  <si>
    <t>no194</t>
  </si>
  <si>
    <t>(</t>
  </si>
  <si>
    <t>(</t>
  </si>
  <si>
    <t>環境保全</t>
  </si>
  <si>
    <t>工程（施工に数）</t>
  </si>
  <si>
    <t>)</t>
  </si>
  <si>
    <t>）</t>
  </si>
  <si>
    <t>　　評価項目１</t>
  </si>
  <si>
    <t>日</t>
  </si>
  <si>
    <t>円</t>
  </si>
  <si>
    <t>③福岡北九州高速道路公社発注工事のどこに適用できるか？</t>
  </si>
  <si>
    <t>①適用可能な範囲　（福岡北九州高速道路公社発注工事への適用性は必ず記入する。）</t>
  </si>
  <si>
    <t>②福岡北九州高速道路公社発注工事におけるニーズへの対応</t>
  </si>
  <si>
    <t>　国の機関が発注した工事</t>
  </si>
  <si>
    <t>　地方公共団体が発注した工事</t>
  </si>
  <si>
    <t>福岡北九州高速道路公社事業に活用が可能である</t>
  </si>
  <si>
    <t>新技術である</t>
  </si>
  <si>
    <t>イ、ウ、エの再資源化した廃棄物の名称
（例：廃プラスチック類）</t>
  </si>
  <si>
    <t>公募要件
及び
技術要件の
適合性</t>
  </si>
  <si>
    <t>公募要件等確認表</t>
  </si>
  <si>
    <t>新技術の技術開発者である</t>
  </si>
  <si>
    <t>新技術の技術行使権原を有するものである</t>
  </si>
  <si>
    <t>福岡県新技術・新工法ライブラリーの『基準適合情報』に登録している場合は、その登録番号を記入。</t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</si>
  <si>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１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</si>
  <si>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２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</si>
  <si>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３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</si>
  <si>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４</t>
    </r>
  </si>
  <si>
    <t>レベル１</t>
  </si>
  <si>
    <t>レベル２</t>
  </si>
  <si>
    <t>レベル３</t>
  </si>
  <si>
    <t>レベル４</t>
  </si>
  <si>
    <t>CORINS等登録No.</t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</si>
  <si>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１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</si>
  <si>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２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</si>
  <si>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３</t>
    </r>
  </si>
  <si>
    <t>公社による評価</t>
  </si>
  <si>
    <t>公社発注工事における積算時の
価格保証</t>
  </si>
  <si>
    <t>情報共有システム</t>
  </si>
  <si>
    <t>測量</t>
  </si>
  <si>
    <t>設計</t>
  </si>
  <si>
    <t>i-Construction</t>
  </si>
  <si>
    <t>施工</t>
  </si>
  <si>
    <t>検査</t>
  </si>
  <si>
    <t>福岡県新技術・新工法ライブラリー
基準適合情報登録番号</t>
  </si>
  <si>
    <t>公社
積算額</t>
  </si>
  <si>
    <t>(公財)福岡県建設技術情報ｾﾝﾀｰでの
民間開発技術審査証明</t>
  </si>
  <si>
    <t>　高速道路会社等が発注した工事</t>
  </si>
  <si>
    <t>福岡県認定リサイクル製品</t>
  </si>
  <si>
    <t>安定型産業廃棄物等を再資源化したもの</t>
  </si>
  <si>
    <t>実施要領
第４条</t>
  </si>
  <si>
    <t>実施要領
第６条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</si>
</sst>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yyyy&quot;.&quot;m&quot;.&quot;d&quot;&quot;"/>
    <numFmt numFmtId="184" formatCode="yyyy&quot;.&quot;m"/>
    <numFmt numFmtId="185" formatCode="\,###,###,##0.00"/>
    <numFmt numFmtId="186" formatCode="#,###,###,##0&quot;円&quot;"/>
    <numFmt numFmtId="187" formatCode="##0&quot;日&quot;"/>
    <numFmt numFmtId="188" formatCode="yyyy/m/d;@"/>
    <numFmt numFmtId="189" formatCode="[&lt;=999]000;[&lt;=9999]000\-00;000\-0000"/>
    <numFmt numFmtId="190" formatCode="yyyy/m"/>
    <numFmt numFmtId="191" formatCode="\(0\)"/>
    <numFmt numFmtId="192" formatCode="0_ "/>
    <numFmt numFmtId="193" formatCode="yyyy\.m"/>
    <numFmt numFmtId="194" formatCode="0.00_ "/>
    <numFmt numFmtId="195" formatCode="0.0%"/>
    <numFmt numFmtId="196" formatCode="0.000_ "/>
    <numFmt numFmtId="197" formatCode="0.0000_ "/>
    <numFmt numFmtId="198" formatCode="0_);[Red]\(0\)"/>
    <numFmt numFmtId="199" formatCode="0.000000_ "/>
    <numFmt numFmtId="200" formatCode="0.00000_ "/>
    <numFmt numFmtId="201" formatCode="###0.00;\-#,##0.00"/>
    <numFmt numFmtId="202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8"/>
      <name val="MS UI Gothic"/>
      <family val="3"/>
    </font>
    <font>
      <sz val="11"/>
      <name val="MS UI Gothic"/>
      <family val="3"/>
    </font>
    <font>
      <b/>
      <sz val="24"/>
      <name val="Arial"/>
      <family val="2"/>
    </font>
    <font>
      <b/>
      <sz val="12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34" borderId="18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hidden="1" locked="0"/>
    </xf>
    <xf numFmtId="0" fontId="6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33" borderId="21" xfId="61" applyFont="1" applyFill="1" applyBorder="1" applyAlignment="1">
      <alignment horizontal="center"/>
      <protection/>
    </xf>
    <xf numFmtId="0" fontId="12" fillId="33" borderId="22" xfId="61" applyFont="1" applyFill="1" applyBorder="1" applyAlignment="1">
      <alignment horizontal="center"/>
      <protection/>
    </xf>
    <xf numFmtId="0" fontId="12" fillId="33" borderId="23" xfId="6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2" fillId="0" borderId="21" xfId="64" applyFont="1" applyFill="1" applyBorder="1" applyAlignment="1">
      <alignment horizontal="left" vertical="top" wrapText="1"/>
      <protection/>
    </xf>
    <xf numFmtId="0" fontId="12" fillId="0" borderId="22" xfId="64" applyFont="1" applyFill="1" applyBorder="1" applyAlignment="1">
      <alignment horizontal="left" vertical="top" wrapText="1"/>
      <protection/>
    </xf>
    <xf numFmtId="0" fontId="12" fillId="0" borderId="23" xfId="64" applyFont="1" applyFill="1" applyBorder="1" applyAlignment="1">
      <alignment horizontal="left" vertical="top"/>
      <protection/>
    </xf>
    <xf numFmtId="0" fontId="13" fillId="0" borderId="0" xfId="0" applyFont="1" applyFill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33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 hidden="1" locked="0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22" xfId="64" applyFont="1" applyFill="1" applyBorder="1" applyAlignment="1">
      <alignment horizontal="left" vertical="top" wrapText="1"/>
      <protection/>
    </xf>
    <xf numFmtId="0" fontId="2" fillId="0" borderId="23" xfId="64" applyFont="1" applyFill="1" applyBorder="1" applyAlignment="1">
      <alignment horizontal="left" vertical="top"/>
      <protection/>
    </xf>
    <xf numFmtId="0" fontId="2" fillId="0" borderId="21" xfId="64" applyFont="1" applyFill="1" applyBorder="1" applyAlignment="1">
      <alignment horizontal="left" vertical="top" wrapText="1"/>
      <protection/>
    </xf>
    <xf numFmtId="0" fontId="2" fillId="0" borderId="22" xfId="64" applyFont="1" applyFill="1" applyBorder="1" applyAlignment="1">
      <alignment horizontal="left" vertical="top"/>
      <protection/>
    </xf>
    <xf numFmtId="0" fontId="2" fillId="0" borderId="23" xfId="64" applyFont="1" applyFill="1" applyBorder="1" applyAlignment="1">
      <alignment horizontal="left" vertical="top" wrapText="1"/>
      <protection/>
    </xf>
    <xf numFmtId="0" fontId="14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18" fillId="0" borderId="18" xfId="62" applyFont="1" applyFill="1" applyBorder="1" applyAlignment="1" applyProtection="1">
      <alignment horizontal="center" vertical="center" wrapText="1"/>
      <protection/>
    </xf>
    <xf numFmtId="0" fontId="18" fillId="0" borderId="23" xfId="62" applyFont="1" applyFill="1" applyBorder="1" applyAlignment="1" applyProtection="1">
      <alignment horizontal="center" vertical="center" wrapText="1"/>
      <protection/>
    </xf>
    <xf numFmtId="0" fontId="15" fillId="0" borderId="0" xfId="63" applyFont="1" applyAlignment="1" applyProtection="1">
      <alignment vertical="center"/>
      <protection hidden="1"/>
    </xf>
    <xf numFmtId="0" fontId="16" fillId="0" borderId="0" xfId="63" applyFont="1" applyProtection="1">
      <alignment/>
      <protection hidden="1"/>
    </xf>
    <xf numFmtId="0" fontId="17" fillId="0" borderId="0" xfId="63" applyFont="1" applyAlignment="1" applyProtection="1">
      <alignment horizontal="right" vertical="center"/>
      <protection hidden="1"/>
    </xf>
    <xf numFmtId="0" fontId="0" fillId="0" borderId="0" xfId="66">
      <alignment vertical="center"/>
      <protection/>
    </xf>
    <xf numFmtId="49" fontId="0" fillId="0" borderId="23" xfId="66" applyNumberFormat="1" applyFont="1" applyBorder="1">
      <alignment vertical="center"/>
      <protection/>
    </xf>
    <xf numFmtId="0" fontId="0" fillId="0" borderId="23" xfId="66" applyFont="1" applyBorder="1">
      <alignment vertical="center"/>
      <protection/>
    </xf>
    <xf numFmtId="0" fontId="0" fillId="0" borderId="0" xfId="66" applyBorder="1">
      <alignment vertical="center"/>
      <protection/>
    </xf>
    <xf numFmtId="0" fontId="18" fillId="33" borderId="23" xfId="63" applyFont="1" applyFill="1" applyBorder="1" applyAlignment="1">
      <alignment horizontal="center" vertical="center" wrapText="1"/>
      <protection/>
    </xf>
    <xf numFmtId="49" fontId="18" fillId="0" borderId="23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23" xfId="63" applyNumberFormat="1" applyFont="1" applyFill="1" applyBorder="1" applyAlignment="1">
      <alignment vertical="center" wrapText="1"/>
      <protection/>
    </xf>
    <xf numFmtId="0" fontId="0" fillId="0" borderId="0" xfId="66" applyFont="1">
      <alignment vertical="center"/>
      <protection/>
    </xf>
    <xf numFmtId="0" fontId="0" fillId="0" borderId="23" xfId="65" applyBorder="1">
      <alignment vertical="center"/>
      <protection/>
    </xf>
    <xf numFmtId="0" fontId="0" fillId="0" borderId="23" xfId="65" applyFont="1" applyBorder="1">
      <alignment vertical="center"/>
      <protection/>
    </xf>
    <xf numFmtId="0" fontId="15" fillId="0" borderId="0" xfId="62" applyFont="1" applyAlignment="1" applyProtection="1">
      <alignment vertical="center"/>
      <protection hidden="1"/>
    </xf>
    <xf numFmtId="0" fontId="16" fillId="0" borderId="0" xfId="62" applyFont="1" applyProtection="1">
      <alignment/>
      <protection hidden="1"/>
    </xf>
    <xf numFmtId="0" fontId="17" fillId="0" borderId="0" xfId="62" applyFont="1" applyAlignment="1" applyProtection="1">
      <alignment horizontal="right" vertical="center"/>
      <protection hidden="1"/>
    </xf>
    <xf numFmtId="0" fontId="0" fillId="0" borderId="0" xfId="65">
      <alignment vertical="center"/>
      <protection/>
    </xf>
    <xf numFmtId="49" fontId="0" fillId="0" borderId="23" xfId="65" applyNumberFormat="1" applyFont="1" applyBorder="1">
      <alignment vertical="center"/>
      <protection/>
    </xf>
    <xf numFmtId="0" fontId="18" fillId="33" borderId="23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 applyProtection="1">
      <alignment horizontal="center" vertical="center"/>
      <protection locked="0"/>
    </xf>
    <xf numFmtId="0" fontId="18" fillId="33" borderId="24" xfId="62" applyFont="1" applyFill="1" applyBorder="1" applyAlignment="1">
      <alignment vertical="center"/>
      <protection/>
    </xf>
    <xf numFmtId="0" fontId="18" fillId="33" borderId="23" xfId="62" applyFont="1" applyFill="1" applyBorder="1" applyAlignment="1">
      <alignment vertical="center"/>
      <protection/>
    </xf>
    <xf numFmtId="0" fontId="18" fillId="0" borderId="14" xfId="62" applyFont="1" applyFill="1" applyBorder="1" applyAlignment="1" applyProtection="1">
      <alignment horizontal="center" vertical="center"/>
      <protection locked="0"/>
    </xf>
    <xf numFmtId="0" fontId="18" fillId="33" borderId="24" xfId="62" applyFont="1" applyFill="1" applyBorder="1" applyAlignment="1">
      <alignment horizontal="center" vertical="center"/>
      <protection/>
    </xf>
    <xf numFmtId="0" fontId="18" fillId="33" borderId="13" xfId="62" applyFont="1" applyFill="1" applyBorder="1" applyAlignment="1">
      <alignment vertical="center"/>
      <protection/>
    </xf>
    <xf numFmtId="0" fontId="18" fillId="33" borderId="18" xfId="0" applyFont="1" applyFill="1" applyBorder="1" applyAlignment="1">
      <alignment horizontal="center" vertical="center"/>
    </xf>
    <xf numFmtId="0" fontId="0" fillId="0" borderId="0" xfId="65" applyBorder="1">
      <alignment vertical="center"/>
      <protection/>
    </xf>
    <xf numFmtId="0" fontId="18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65" applyFont="1" applyAlignment="1">
      <alignment vertical="center" wrapText="1"/>
      <protection/>
    </xf>
    <xf numFmtId="0" fontId="18" fillId="33" borderId="17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2" fillId="0" borderId="25" xfId="64" applyFont="1" applyFill="1" applyBorder="1" applyAlignment="1">
      <alignment vertical="top" wrapText="1"/>
      <protection/>
    </xf>
    <xf numFmtId="0" fontId="2" fillId="0" borderId="25" xfId="64" applyFont="1" applyFill="1" applyBorder="1" applyAlignment="1">
      <alignment vertical="top" wrapText="1"/>
      <protection/>
    </xf>
    <xf numFmtId="0" fontId="2" fillId="0" borderId="26" xfId="64" applyFont="1" applyFill="1" applyBorder="1" applyAlignment="1">
      <alignment vertical="top" wrapText="1"/>
      <protection/>
    </xf>
    <xf numFmtId="0" fontId="2" fillId="0" borderId="27" xfId="64" applyFont="1" applyFill="1" applyBorder="1" applyAlignment="1">
      <alignment vertical="top" wrapText="1"/>
      <protection/>
    </xf>
    <xf numFmtId="0" fontId="0" fillId="0" borderId="0" xfId="65" applyFont="1">
      <alignment vertical="center"/>
      <protection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9" fontId="0" fillId="0" borderId="11" xfId="0" applyNumberFormat="1" applyFill="1" applyBorder="1" applyAlignment="1">
      <alignment horizontal="lef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20" xfId="0" applyNumberFormat="1" applyFont="1" applyBorder="1" applyAlignment="1" applyProtection="1">
      <alignment horizontal="left" vertical="center"/>
      <protection/>
    </xf>
    <xf numFmtId="193" fontId="0" fillId="0" borderId="0" xfId="0" applyNumberFormat="1" applyAlignment="1">
      <alignment vertical="center"/>
    </xf>
    <xf numFmtId="187" fontId="0" fillId="0" borderId="19" xfId="0" applyNumberFormat="1" applyFont="1" applyBorder="1" applyAlignment="1" applyProtection="1">
      <alignment vertical="center"/>
      <protection locked="0"/>
    </xf>
    <xf numFmtId="186" fontId="0" fillId="0" borderId="19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2" fillId="0" borderId="2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6" fillId="39" borderId="12" xfId="0" applyFont="1" applyFill="1" applyBorder="1" applyAlignment="1" applyProtection="1">
      <alignment vertical="center"/>
      <protection/>
    </xf>
    <xf numFmtId="0" fontId="0" fillId="39" borderId="12" xfId="0" applyFill="1" applyBorder="1" applyAlignment="1" applyProtection="1">
      <alignment horizontal="left" vertical="center"/>
      <protection/>
    </xf>
    <xf numFmtId="0" fontId="10" fillId="39" borderId="12" xfId="0" applyFont="1" applyFill="1" applyBorder="1" applyAlignment="1" applyProtection="1">
      <alignment vertical="center"/>
      <protection locked="0"/>
    </xf>
    <xf numFmtId="0" fontId="0" fillId="39" borderId="12" xfId="0" applyFill="1" applyBorder="1" applyAlignment="1" applyProtection="1">
      <alignment vertical="center"/>
      <protection/>
    </xf>
    <xf numFmtId="0" fontId="0" fillId="39" borderId="12" xfId="0" applyFill="1" applyBorder="1" applyAlignment="1" applyProtection="1">
      <alignment horizontal="right" vertical="center"/>
      <protection/>
    </xf>
    <xf numFmtId="0" fontId="0" fillId="39" borderId="19" xfId="0" applyFill="1" applyBorder="1" applyAlignment="1" applyProtection="1">
      <alignment horizontal="left" vertical="center"/>
      <protection/>
    </xf>
    <xf numFmtId="0" fontId="53" fillId="0" borderId="14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 locked="0"/>
    </xf>
    <xf numFmtId="0" fontId="53" fillId="0" borderId="13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17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33" borderId="18" xfId="0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right" vertic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76" fontId="0" fillId="33" borderId="18" xfId="0" applyNumberFormat="1" applyFont="1" applyFill="1" applyBorder="1" applyAlignment="1" applyProtection="1">
      <alignment vertical="center" shrinkToFit="1"/>
      <protection/>
    </xf>
    <xf numFmtId="176" fontId="0" fillId="33" borderId="12" xfId="0" applyNumberFormat="1" applyFont="1" applyFill="1" applyBorder="1" applyAlignment="1" applyProtection="1">
      <alignment vertical="center" shrinkToFit="1"/>
      <protection/>
    </xf>
    <xf numFmtId="176" fontId="0" fillId="33" borderId="19" xfId="0" applyNumberFormat="1" applyFont="1" applyFill="1" applyBorder="1" applyAlignment="1" applyProtection="1">
      <alignment vertical="center" shrinkToFi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 quotePrefix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83" fontId="0" fillId="0" borderId="18" xfId="0" applyNumberFormat="1" applyFont="1" applyBorder="1" applyAlignment="1" applyProtection="1" quotePrefix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18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18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Fill="1" applyBorder="1" applyAlignment="1" applyProtection="1">
      <alignment horizontal="left" vertical="center" shrinkToFit="1"/>
      <protection/>
    </xf>
    <xf numFmtId="9" fontId="0" fillId="0" borderId="18" xfId="0" applyNumberFormat="1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9" xfId="0" applyNumberFormat="1" applyFont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202" fontId="0" fillId="0" borderId="18" xfId="0" applyNumberFormat="1" applyFont="1" applyBorder="1" applyAlignment="1" applyProtection="1">
      <alignment horizontal="center" vertical="center"/>
      <protection/>
    </xf>
    <xf numFmtId="202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9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38" fontId="0" fillId="0" borderId="18" xfId="49" applyFont="1" applyBorder="1" applyAlignment="1" applyProtection="1">
      <alignment horizontal="center" vertical="center"/>
      <protection locked="0"/>
    </xf>
    <xf numFmtId="38" fontId="0" fillId="0" borderId="12" xfId="49" applyFont="1" applyBorder="1" applyAlignment="1" applyProtection="1">
      <alignment horizontal="center" vertical="center"/>
      <protection locked="0"/>
    </xf>
    <xf numFmtId="38" fontId="0" fillId="0" borderId="19" xfId="49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82" fontId="0" fillId="0" borderId="18" xfId="0" applyNumberFormat="1" applyBorder="1" applyAlignment="1" applyProtection="1">
      <alignment horizontal="center" vertical="center" shrinkToFit="1"/>
      <protection locked="0"/>
    </xf>
    <xf numFmtId="182" fontId="0" fillId="0" borderId="12" xfId="0" applyNumberFormat="1" applyBorder="1" applyAlignment="1" applyProtection="1">
      <alignment horizontal="center" vertical="center" shrinkToFit="1"/>
      <protection locked="0"/>
    </xf>
    <xf numFmtId="182" fontId="0" fillId="0" borderId="19" xfId="0" applyNumberFormat="1" applyBorder="1" applyAlignment="1" applyProtection="1">
      <alignment horizontal="center" vertical="center" shrinkToFit="1"/>
      <protection locked="0"/>
    </xf>
    <xf numFmtId="182" fontId="0" fillId="0" borderId="18" xfId="0" applyNumberFormat="1" applyBorder="1" applyAlignment="1" applyProtection="1">
      <alignment horizontal="right" vertical="center" shrinkToFit="1"/>
      <protection locked="0"/>
    </xf>
    <xf numFmtId="182" fontId="0" fillId="0" borderId="12" xfId="0" applyNumberFormat="1" applyBorder="1" applyAlignment="1" applyProtection="1">
      <alignment horizontal="right" vertical="center" shrinkToFit="1"/>
      <protection locked="0"/>
    </xf>
    <xf numFmtId="182" fontId="0" fillId="0" borderId="19" xfId="0" applyNumberForma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182" fontId="0" fillId="0" borderId="18" xfId="0" applyNumberFormat="1" applyFill="1" applyBorder="1" applyAlignment="1" applyProtection="1">
      <alignment horizontal="right" vertical="center" shrinkToFit="1"/>
      <protection locked="0"/>
    </xf>
    <xf numFmtId="182" fontId="0" fillId="0" borderId="12" xfId="0" applyNumberFormat="1" applyFill="1" applyBorder="1" applyAlignment="1" applyProtection="1">
      <alignment horizontal="right" vertical="center" shrinkToFit="1"/>
      <protection locked="0"/>
    </xf>
    <xf numFmtId="182" fontId="0" fillId="0" borderId="19" xfId="0" applyNumberFormat="1" applyFill="1" applyBorder="1" applyAlignment="1" applyProtection="1">
      <alignment horizontal="right" vertical="center" shrinkToFit="1"/>
      <protection locked="0"/>
    </xf>
    <xf numFmtId="0" fontId="0" fillId="33" borderId="18" xfId="0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8" xfId="0" applyNumberForma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83" fontId="0" fillId="0" borderId="18" xfId="0" applyNumberFormat="1" applyFont="1" applyBorder="1" applyAlignment="1" applyProtection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18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20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0" fontId="18" fillId="0" borderId="18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8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8" fillId="33" borderId="14" xfId="62" applyFont="1" applyFill="1" applyBorder="1" applyAlignment="1">
      <alignment vertical="center" shrinkToFit="1"/>
      <protection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8" fillId="33" borderId="18" xfId="62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8" fillId="33" borderId="23" xfId="62" applyFont="1" applyFill="1" applyBorder="1" applyAlignment="1" applyProtection="1">
      <alignment horizontal="center" vertical="center"/>
      <protection/>
    </xf>
    <xf numFmtId="0" fontId="16" fillId="33" borderId="23" xfId="62" applyFont="1" applyFill="1" applyBorder="1" applyAlignment="1" applyProtection="1">
      <alignment horizontal="center"/>
      <protection/>
    </xf>
    <xf numFmtId="0" fontId="18" fillId="33" borderId="14" xfId="62" applyFont="1" applyFill="1" applyBorder="1" applyAlignment="1" applyProtection="1">
      <alignment horizontal="center" vertical="center"/>
      <protection hidden="1"/>
    </xf>
    <xf numFmtId="0" fontId="18" fillId="33" borderId="15" xfId="62" applyFont="1" applyFill="1" applyBorder="1" applyAlignment="1" applyProtection="1">
      <alignment horizontal="center" vertical="center"/>
      <protection hidden="1"/>
    </xf>
    <xf numFmtId="0" fontId="18" fillId="33" borderId="16" xfId="62" applyFont="1" applyFill="1" applyBorder="1" applyAlignment="1" applyProtection="1">
      <alignment horizontal="center" vertical="center"/>
      <protection hidden="1"/>
    </xf>
    <xf numFmtId="0" fontId="18" fillId="33" borderId="17" xfId="62" applyFont="1" applyFill="1" applyBorder="1" applyAlignment="1" applyProtection="1">
      <alignment horizontal="center" vertical="center"/>
      <protection hidden="1"/>
    </xf>
    <xf numFmtId="0" fontId="18" fillId="33" borderId="10" xfId="62" applyFont="1" applyFill="1" applyBorder="1" applyAlignment="1" applyProtection="1">
      <alignment horizontal="center" vertical="center"/>
      <protection hidden="1"/>
    </xf>
    <xf numFmtId="0" fontId="18" fillId="33" borderId="11" xfId="62" applyFont="1" applyFill="1" applyBorder="1" applyAlignment="1" applyProtection="1">
      <alignment horizontal="center" vertical="center"/>
      <protection hidden="1"/>
    </xf>
    <xf numFmtId="0" fontId="18" fillId="33" borderId="23" xfId="62" applyFont="1" applyFill="1" applyBorder="1" applyAlignment="1" applyProtection="1">
      <alignment horizontal="center" vertical="center" wrapText="1"/>
      <protection hidden="1"/>
    </xf>
    <xf numFmtId="0" fontId="18" fillId="0" borderId="18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2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9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8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9" xfId="62" applyNumberFormat="1" applyFont="1" applyFill="1" applyBorder="1" applyAlignment="1" applyProtection="1">
      <alignment horizontal="center" vertical="center" wrapText="1"/>
      <protection hidden="1"/>
    </xf>
    <xf numFmtId="0" fontId="18" fillId="33" borderId="23" xfId="62" applyFont="1" applyFill="1" applyBorder="1" applyAlignment="1" applyProtection="1">
      <alignment horizontal="center" vertical="center"/>
      <protection hidden="1"/>
    </xf>
    <xf numFmtId="0" fontId="18" fillId="33" borderId="18" xfId="62" applyFont="1" applyFill="1" applyBorder="1" applyAlignment="1" applyProtection="1">
      <alignment horizontal="center" vertical="center"/>
      <protection hidden="1"/>
    </xf>
    <xf numFmtId="0" fontId="18" fillId="33" borderId="12" xfId="62" applyFont="1" applyFill="1" applyBorder="1" applyAlignment="1" applyProtection="1">
      <alignment horizontal="center" vertical="center"/>
      <protection hidden="1"/>
    </xf>
    <xf numFmtId="0" fontId="18" fillId="33" borderId="19" xfId="62" applyFont="1" applyFill="1" applyBorder="1" applyAlignment="1" applyProtection="1">
      <alignment horizontal="center" vertical="center"/>
      <protection hidden="1"/>
    </xf>
    <xf numFmtId="49" fontId="18" fillId="33" borderId="18" xfId="62" applyNumberFormat="1" applyFont="1" applyFill="1" applyBorder="1" applyAlignment="1" applyProtection="1">
      <alignment horizontal="center" vertical="center"/>
      <protection hidden="1"/>
    </xf>
    <xf numFmtId="49" fontId="18" fillId="33" borderId="12" xfId="62" applyNumberFormat="1" applyFont="1" applyFill="1" applyBorder="1" applyAlignment="1" applyProtection="1">
      <alignment horizontal="center" vertical="center"/>
      <protection hidden="1"/>
    </xf>
    <xf numFmtId="49" fontId="18" fillId="33" borderId="19" xfId="62" applyNumberFormat="1" applyFont="1" applyFill="1" applyBorder="1" applyAlignment="1" applyProtection="1">
      <alignment horizontal="center" vertical="center"/>
      <protection hidden="1"/>
    </xf>
    <xf numFmtId="49" fontId="18" fillId="33" borderId="23" xfId="62" applyNumberFormat="1" applyFont="1" applyFill="1" applyBorder="1" applyAlignment="1" applyProtection="1">
      <alignment horizontal="center" vertical="center"/>
      <protection hidden="1"/>
    </xf>
    <xf numFmtId="0" fontId="18" fillId="33" borderId="18" xfId="62" applyFont="1" applyFill="1" applyBorder="1" applyAlignment="1" applyProtection="1">
      <alignment horizontal="center" vertical="center"/>
      <protection/>
    </xf>
    <xf numFmtId="0" fontId="18" fillId="33" borderId="12" xfId="62" applyFont="1" applyFill="1" applyBorder="1" applyAlignment="1" applyProtection="1">
      <alignment horizontal="center" vertical="center"/>
      <protection/>
    </xf>
    <xf numFmtId="0" fontId="18" fillId="33" borderId="19" xfId="62" applyFont="1" applyFill="1" applyBorder="1" applyAlignment="1" applyProtection="1">
      <alignment horizontal="center" vertical="center"/>
      <protection/>
    </xf>
    <xf numFmtId="0" fontId="18" fillId="0" borderId="18" xfId="62" applyFont="1" applyFill="1" applyBorder="1" applyAlignment="1" applyProtection="1">
      <alignment horizontal="center" vertical="center" wrapText="1"/>
      <protection hidden="1"/>
    </xf>
    <xf numFmtId="0" fontId="18" fillId="0" borderId="12" xfId="62" applyFont="1" applyFill="1" applyBorder="1" applyAlignment="1" applyProtection="1">
      <alignment horizontal="center" vertical="center" wrapText="1"/>
      <protection hidden="1"/>
    </xf>
    <xf numFmtId="0" fontId="18" fillId="0" borderId="19" xfId="62" applyFont="1" applyFill="1" applyBorder="1" applyAlignment="1" applyProtection="1">
      <alignment horizontal="center" vertical="center" wrapText="1"/>
      <protection hidden="1"/>
    </xf>
    <xf numFmtId="0" fontId="18" fillId="33" borderId="14" xfId="0" applyFont="1" applyFill="1" applyBorder="1" applyAlignment="1">
      <alignment vertical="center" wrapText="1" shrinkToFit="1"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18" fillId="33" borderId="12" xfId="0" applyFont="1" applyFill="1" applyBorder="1" applyAlignment="1">
      <alignment vertical="center" shrinkToFit="1"/>
    </xf>
    <xf numFmtId="0" fontId="54" fillId="33" borderId="14" xfId="62" applyFont="1" applyFill="1" applyBorder="1" applyAlignment="1">
      <alignment horizontal="center" vertical="center" wrapText="1"/>
      <protection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18" fillId="0" borderId="14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5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6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7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62" applyNumberFormat="1" applyFont="1" applyFill="1" applyBorder="1" applyAlignment="1" applyProtection="1">
      <alignment horizontal="left" vertical="center" wrapText="1"/>
      <protection hidden="1"/>
    </xf>
    <xf numFmtId="0" fontId="19" fillId="33" borderId="14" xfId="62" applyFont="1" applyFill="1" applyBorder="1" applyAlignment="1" applyProtection="1">
      <alignment horizontal="center" vertical="center" wrapText="1"/>
      <protection/>
    </xf>
    <xf numFmtId="0" fontId="19" fillId="33" borderId="15" xfId="62" applyFont="1" applyFill="1" applyBorder="1" applyAlignment="1" applyProtection="1">
      <alignment horizontal="center" vertical="center" wrapText="1"/>
      <protection/>
    </xf>
    <xf numFmtId="0" fontId="19" fillId="33" borderId="16" xfId="62" applyFont="1" applyFill="1" applyBorder="1" applyAlignment="1" applyProtection="1">
      <alignment horizontal="center" vertical="center" wrapText="1"/>
      <protection/>
    </xf>
    <xf numFmtId="0" fontId="19" fillId="33" borderId="13" xfId="62" applyFont="1" applyFill="1" applyBorder="1" applyAlignment="1" applyProtection="1">
      <alignment horizontal="center" vertical="center" wrapText="1"/>
      <protection/>
    </xf>
    <xf numFmtId="0" fontId="19" fillId="33" borderId="0" xfId="62" applyFont="1" applyFill="1" applyBorder="1" applyAlignment="1" applyProtection="1">
      <alignment horizontal="center" vertical="center" wrapText="1"/>
      <protection/>
    </xf>
    <xf numFmtId="0" fontId="19" fillId="33" borderId="20" xfId="62" applyFont="1" applyFill="1" applyBorder="1" applyAlignment="1" applyProtection="1">
      <alignment horizontal="center" vertical="center" wrapText="1"/>
      <protection/>
    </xf>
    <xf numFmtId="0" fontId="19" fillId="33" borderId="17" xfId="62" applyFont="1" applyFill="1" applyBorder="1" applyAlignment="1" applyProtection="1">
      <alignment horizontal="center" vertical="center" wrapText="1"/>
      <protection/>
    </xf>
    <xf numFmtId="0" fontId="19" fillId="33" borderId="10" xfId="62" applyFont="1" applyFill="1" applyBorder="1" applyAlignment="1" applyProtection="1">
      <alignment horizontal="center" vertical="center" wrapText="1"/>
      <protection/>
    </xf>
    <xf numFmtId="0" fontId="19" fillId="33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49" fontId="18" fillId="33" borderId="23" xfId="63" applyNumberFormat="1" applyFont="1" applyFill="1" applyBorder="1" applyAlignment="1" applyProtection="1">
      <alignment horizontal="center" vertical="center"/>
      <protection hidden="1"/>
    </xf>
    <xf numFmtId="0" fontId="18" fillId="33" borderId="23" xfId="63" applyFont="1" applyFill="1" applyBorder="1" applyAlignment="1">
      <alignment horizontal="center" vertical="center" wrapText="1"/>
      <protection/>
    </xf>
    <xf numFmtId="0" fontId="18" fillId="33" borderId="23" xfId="63" applyFont="1" applyFill="1" applyBorder="1" applyAlignment="1">
      <alignment horizontal="center" vertical="center"/>
      <protection/>
    </xf>
    <xf numFmtId="0" fontId="18" fillId="0" borderId="18" xfId="63" applyFont="1" applyFill="1" applyBorder="1" applyAlignment="1" applyProtection="1">
      <alignment horizontal="center" vertical="center" shrinkToFit="1"/>
      <protection locked="0"/>
    </xf>
    <xf numFmtId="0" fontId="18" fillId="0" borderId="12" xfId="63" applyFont="1" applyFill="1" applyBorder="1" applyAlignment="1" applyProtection="1">
      <alignment horizontal="center" vertical="center" shrinkToFit="1"/>
      <protection locked="0"/>
    </xf>
    <xf numFmtId="0" fontId="18" fillId="0" borderId="19" xfId="63" applyFont="1" applyFill="1" applyBorder="1" applyAlignment="1" applyProtection="1">
      <alignment horizontal="center" vertical="center" shrinkToFit="1"/>
      <protection locked="0"/>
    </xf>
    <xf numFmtId="0" fontId="18" fillId="33" borderId="18" xfId="63" applyFont="1" applyFill="1" applyBorder="1" applyAlignment="1">
      <alignment horizontal="left" vertical="center" wrapText="1"/>
      <protection/>
    </xf>
    <xf numFmtId="0" fontId="18" fillId="33" borderId="12" xfId="63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8" fillId="33" borderId="14" xfId="63" applyFont="1" applyFill="1" applyBorder="1" applyAlignment="1" applyProtection="1">
      <alignment horizontal="center" vertical="center"/>
      <protection hidden="1"/>
    </xf>
    <xf numFmtId="0" fontId="18" fillId="33" borderId="15" xfId="63" applyFont="1" applyFill="1" applyBorder="1" applyAlignment="1" applyProtection="1">
      <alignment horizontal="center" vertical="center"/>
      <protection hidden="1"/>
    </xf>
    <xf numFmtId="0" fontId="18" fillId="33" borderId="16" xfId="63" applyFont="1" applyFill="1" applyBorder="1" applyAlignment="1" applyProtection="1">
      <alignment horizontal="center" vertical="center"/>
      <protection hidden="1"/>
    </xf>
    <xf numFmtId="0" fontId="18" fillId="33" borderId="17" xfId="63" applyFont="1" applyFill="1" applyBorder="1" applyAlignment="1" applyProtection="1">
      <alignment horizontal="center" vertical="center"/>
      <protection hidden="1"/>
    </xf>
    <xf numFmtId="0" fontId="18" fillId="33" borderId="10" xfId="63" applyFont="1" applyFill="1" applyBorder="1" applyAlignment="1" applyProtection="1">
      <alignment horizontal="center" vertical="center"/>
      <protection hidden="1"/>
    </xf>
    <xf numFmtId="0" fontId="18" fillId="33" borderId="11" xfId="63" applyFont="1" applyFill="1" applyBorder="1" applyAlignment="1" applyProtection="1">
      <alignment horizontal="center" vertical="center"/>
      <protection hidden="1"/>
    </xf>
    <xf numFmtId="49" fontId="18" fillId="0" borderId="14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5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6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7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1" xfId="62" applyNumberFormat="1" applyFont="1" applyFill="1" applyBorder="1" applyAlignment="1" applyProtection="1">
      <alignment horizontal="left" vertical="center" wrapText="1"/>
      <protection hidden="1"/>
    </xf>
    <xf numFmtId="0" fontId="18" fillId="33" borderId="18" xfId="63" applyFont="1" applyFill="1" applyBorder="1" applyAlignment="1">
      <alignment horizontal="center" vertical="center"/>
      <protection/>
    </xf>
    <xf numFmtId="0" fontId="18" fillId="33" borderId="12" xfId="63" applyFont="1" applyFill="1" applyBorder="1" applyAlignment="1">
      <alignment horizontal="center" vertical="center"/>
      <protection/>
    </xf>
    <xf numFmtId="0" fontId="18" fillId="33" borderId="19" xfId="63" applyFont="1" applyFill="1" applyBorder="1" applyAlignment="1">
      <alignment horizontal="center" vertical="center"/>
      <protection/>
    </xf>
    <xf numFmtId="0" fontId="18" fillId="33" borderId="23" xfId="63" applyFont="1" applyFill="1" applyBorder="1" applyAlignment="1" applyProtection="1">
      <alignment horizontal="center" vertical="center"/>
      <protection hidden="1"/>
    </xf>
    <xf numFmtId="0" fontId="16" fillId="33" borderId="23" xfId="63" applyFont="1" applyFill="1" applyBorder="1" applyAlignment="1" applyProtection="1">
      <alignment horizontal="center"/>
      <protection hidden="1"/>
    </xf>
    <xf numFmtId="0" fontId="18" fillId="33" borderId="23" xfId="63" applyFont="1" applyFill="1" applyBorder="1" applyAlignment="1" applyProtection="1">
      <alignment horizontal="center" vertical="center" wrapText="1"/>
      <protection hidden="1"/>
    </xf>
    <xf numFmtId="49" fontId="18" fillId="33" borderId="12" xfId="63" applyNumberFormat="1" applyFont="1" applyFill="1" applyBorder="1" applyAlignment="1">
      <alignment horizontal="center" vertical="center" wrapText="1"/>
      <protection/>
    </xf>
    <xf numFmtId="49" fontId="18" fillId="33" borderId="19" xfId="63" applyNumberFormat="1" applyFont="1" applyFill="1" applyBorder="1" applyAlignment="1">
      <alignment horizontal="center" vertical="center" wrapText="1"/>
      <protection/>
    </xf>
    <xf numFmtId="49" fontId="18" fillId="33" borderId="14" xfId="63" applyNumberFormat="1" applyFont="1" applyFill="1" applyBorder="1" applyAlignment="1">
      <alignment horizontal="center" vertical="center" wrapText="1"/>
      <protection/>
    </xf>
    <xf numFmtId="49" fontId="18" fillId="33" borderId="15" xfId="63" applyNumberFormat="1" applyFont="1" applyFill="1" applyBorder="1" applyAlignment="1">
      <alignment horizontal="center" vertical="center" wrapText="1"/>
      <protection/>
    </xf>
    <xf numFmtId="49" fontId="18" fillId="33" borderId="16" xfId="63" applyNumberFormat="1" applyFont="1" applyFill="1" applyBorder="1" applyAlignment="1">
      <alignment horizontal="center" vertical="center" wrapText="1"/>
      <protection/>
    </xf>
    <xf numFmtId="49" fontId="18" fillId="33" borderId="13" xfId="63" applyNumberFormat="1" applyFont="1" applyFill="1" applyBorder="1" applyAlignment="1">
      <alignment horizontal="center" vertical="center" wrapText="1"/>
      <protection/>
    </xf>
    <xf numFmtId="49" fontId="18" fillId="33" borderId="0" xfId="63" applyNumberFormat="1" applyFont="1" applyFill="1" applyBorder="1" applyAlignment="1">
      <alignment horizontal="center" vertical="center" wrapText="1"/>
      <protection/>
    </xf>
    <xf numFmtId="49" fontId="18" fillId="33" borderId="20" xfId="63" applyNumberFormat="1" applyFont="1" applyFill="1" applyBorder="1" applyAlignment="1">
      <alignment horizontal="center" vertical="center" wrapText="1"/>
      <protection/>
    </xf>
    <xf numFmtId="49" fontId="18" fillId="33" borderId="17" xfId="63" applyNumberFormat="1" applyFont="1" applyFill="1" applyBorder="1" applyAlignment="1">
      <alignment horizontal="center" vertical="center" wrapText="1"/>
      <protection/>
    </xf>
    <xf numFmtId="49" fontId="18" fillId="33" borderId="10" xfId="63" applyNumberFormat="1" applyFont="1" applyFill="1" applyBorder="1" applyAlignment="1">
      <alignment horizontal="center" vertical="center" wrapText="1"/>
      <protection/>
    </xf>
    <xf numFmtId="49" fontId="18" fillId="33" borderId="11" xfId="63" applyNumberFormat="1" applyFont="1" applyFill="1" applyBorder="1" applyAlignment="1">
      <alignment horizontal="center" vertical="center" wrapText="1"/>
      <protection/>
    </xf>
    <xf numFmtId="0" fontId="18" fillId="33" borderId="18" xfId="63" applyFont="1" applyFill="1" applyBorder="1" applyAlignment="1" applyProtection="1">
      <alignment horizontal="center" vertical="center"/>
      <protection hidden="1"/>
    </xf>
    <xf numFmtId="0" fontId="18" fillId="33" borderId="12" xfId="63" applyFont="1" applyFill="1" applyBorder="1" applyAlignment="1" applyProtection="1">
      <alignment horizontal="center" vertical="center"/>
      <protection hidden="1"/>
    </xf>
    <xf numFmtId="0" fontId="18" fillId="33" borderId="19" xfId="63" applyFont="1" applyFill="1" applyBorder="1" applyAlignment="1" applyProtection="1">
      <alignment horizontal="center" vertical="center"/>
      <protection hidden="1"/>
    </xf>
    <xf numFmtId="49" fontId="18" fillId="33" borderId="18" xfId="63" applyNumberFormat="1" applyFont="1" applyFill="1" applyBorder="1" applyAlignment="1" applyProtection="1">
      <alignment horizontal="center" vertical="center"/>
      <protection hidden="1"/>
    </xf>
    <xf numFmtId="49" fontId="18" fillId="33" borderId="12" xfId="63" applyNumberFormat="1" applyFont="1" applyFill="1" applyBorder="1" applyAlignment="1" applyProtection="1">
      <alignment horizontal="center" vertical="center"/>
      <protection hidden="1"/>
    </xf>
    <xf numFmtId="49" fontId="18" fillId="33" borderId="19" xfId="63" applyNumberFormat="1" applyFont="1" applyFill="1" applyBorder="1" applyAlignment="1" applyProtection="1">
      <alignment horizontal="center" vertical="center"/>
      <protection hidden="1"/>
    </xf>
    <xf numFmtId="49" fontId="18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63" applyFont="1" applyFill="1" applyBorder="1" applyAlignment="1">
      <alignment horizontal="left" vertical="center" wrapText="1"/>
      <protection/>
    </xf>
    <xf numFmtId="0" fontId="19" fillId="33" borderId="12" xfId="63" applyFont="1" applyFill="1" applyBorder="1" applyAlignment="1">
      <alignment horizontal="left" vertical="center" wrapText="1"/>
      <protection/>
    </xf>
    <xf numFmtId="0" fontId="18" fillId="33" borderId="18" xfId="66" applyFont="1" applyFill="1" applyBorder="1" applyAlignment="1">
      <alignment horizontal="center" vertical="center" wrapText="1"/>
      <protection/>
    </xf>
    <xf numFmtId="0" fontId="18" fillId="33" borderId="12" xfId="66" applyFont="1" applyFill="1" applyBorder="1" applyAlignment="1">
      <alignment horizontal="center" vertical="center" wrapText="1"/>
      <protection/>
    </xf>
    <xf numFmtId="0" fontId="18" fillId="33" borderId="19" xfId="66" applyFont="1" applyFill="1" applyBorder="1" applyAlignment="1">
      <alignment horizontal="center" vertical="center" wrapText="1"/>
      <protection/>
    </xf>
    <xf numFmtId="0" fontId="18" fillId="33" borderId="23" xfId="66" applyFont="1" applyFill="1" applyBorder="1" applyAlignment="1">
      <alignment horizontal="center" vertical="center"/>
      <protection/>
    </xf>
    <xf numFmtId="0" fontId="18" fillId="33" borderId="23" xfId="66" applyFont="1" applyFill="1" applyBorder="1" applyAlignment="1">
      <alignment horizontal="center" vertical="center" textRotation="255"/>
      <protection/>
    </xf>
    <xf numFmtId="0" fontId="18" fillId="33" borderId="18" xfId="63" applyFont="1" applyFill="1" applyBorder="1" applyAlignment="1">
      <alignment horizontal="center" vertical="center" wrapText="1"/>
      <protection/>
    </xf>
    <xf numFmtId="0" fontId="18" fillId="33" borderId="12" xfId="63" applyFont="1" applyFill="1" applyBorder="1" applyAlignment="1">
      <alignment horizontal="center" vertical="center" wrapText="1"/>
      <protection/>
    </xf>
    <xf numFmtId="0" fontId="18" fillId="33" borderId="19" xfId="63" applyFont="1" applyFill="1" applyBorder="1" applyAlignment="1">
      <alignment horizontal="center" vertical="center" wrapText="1"/>
      <protection/>
    </xf>
    <xf numFmtId="0" fontId="18" fillId="33" borderId="24" xfId="63" applyFont="1" applyFill="1" applyBorder="1" applyAlignment="1">
      <alignment horizontal="center" vertical="center" textRotation="255" wrapText="1"/>
      <protection/>
    </xf>
    <xf numFmtId="0" fontId="18" fillId="33" borderId="42" xfId="63" applyFont="1" applyFill="1" applyBorder="1" applyAlignment="1">
      <alignment horizontal="center" vertical="center" textRotation="255" wrapText="1"/>
      <protection/>
    </xf>
    <xf numFmtId="0" fontId="0" fillId="33" borderId="12" xfId="66" applyFont="1" applyFill="1" applyBorder="1">
      <alignment vertical="center"/>
      <protection/>
    </xf>
    <xf numFmtId="0" fontId="18" fillId="33" borderId="24" xfId="66" applyFont="1" applyFill="1" applyBorder="1" applyAlignment="1">
      <alignment horizontal="center" vertical="center" textRotation="255"/>
      <protection/>
    </xf>
    <xf numFmtId="0" fontId="18" fillId="33" borderId="43" xfId="66" applyFont="1" applyFill="1" applyBorder="1" applyAlignment="1">
      <alignment horizontal="center" vertical="center" textRotation="255"/>
      <protection/>
    </xf>
    <xf numFmtId="0" fontId="18" fillId="33" borderId="42" xfId="66" applyFont="1" applyFill="1" applyBorder="1" applyAlignment="1">
      <alignment horizontal="center" vertical="center" textRotation="255"/>
      <protection/>
    </xf>
    <xf numFmtId="0" fontId="18" fillId="33" borderId="18" xfId="66" applyFont="1" applyFill="1" applyBorder="1" applyAlignment="1">
      <alignment horizontal="center" vertical="center"/>
      <protection/>
    </xf>
    <xf numFmtId="0" fontId="18" fillId="33" borderId="19" xfId="66" applyFont="1" applyFill="1" applyBorder="1" applyAlignment="1">
      <alignment horizontal="center" vertical="center"/>
      <protection/>
    </xf>
    <xf numFmtId="0" fontId="18" fillId="33" borderId="43" xfId="63" applyFont="1" applyFill="1" applyBorder="1" applyAlignment="1">
      <alignment horizontal="center" vertical="center" textRotation="255" wrapText="1"/>
      <protection/>
    </xf>
    <xf numFmtId="49" fontId="18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63" applyNumberFormat="1" applyFont="1" applyFill="1" applyBorder="1" applyAlignment="1" applyProtection="1">
      <alignment horizontal="center" vertical="center" wrapText="1"/>
      <protection locked="0"/>
    </xf>
    <xf numFmtId="49" fontId="18" fillId="0" borderId="42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23" xfId="61" applyNumberFormat="1" applyFont="1" applyFill="1" applyBorder="1" applyAlignment="1">
      <alignment horizontal="center" vertical="center"/>
      <protection/>
    </xf>
    <xf numFmtId="49" fontId="18" fillId="33" borderId="24" xfId="63" applyNumberFormat="1" applyFont="1" applyFill="1" applyBorder="1" applyAlignment="1">
      <alignment horizontal="center" vertical="center" wrapText="1"/>
      <protection/>
    </xf>
    <xf numFmtId="49" fontId="18" fillId="33" borderId="42" xfId="63" applyNumberFormat="1" applyFont="1" applyFill="1" applyBorder="1" applyAlignment="1">
      <alignment horizontal="center" vertical="center" wrapText="1"/>
      <protection/>
    </xf>
    <xf numFmtId="49" fontId="18" fillId="33" borderId="23" xfId="63" applyNumberFormat="1" applyFont="1" applyFill="1" applyBorder="1" applyAlignment="1">
      <alignment horizontal="center" vertical="center" wrapText="1"/>
      <protection/>
    </xf>
    <xf numFmtId="49" fontId="18" fillId="0" borderId="23" xfId="63" applyNumberFormat="1" applyFont="1" applyFill="1" applyBorder="1" applyAlignment="1" applyProtection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63" applyFont="1" applyFill="1" applyBorder="1" applyAlignment="1">
      <alignment horizontal="left" vertical="center" wrapText="1"/>
      <protection/>
    </xf>
    <xf numFmtId="0" fontId="19" fillId="33" borderId="19" xfId="63" applyFont="1" applyFill="1" applyBorder="1" applyAlignment="1">
      <alignment horizontal="left" vertical="center" wrapText="1"/>
      <protection/>
    </xf>
    <xf numFmtId="0" fontId="18" fillId="33" borderId="23" xfId="63" applyFont="1" applyFill="1" applyBorder="1" applyAlignment="1">
      <alignment horizontal="left" vertical="center" wrapText="1"/>
      <protection/>
    </xf>
    <xf numFmtId="0" fontId="18" fillId="33" borderId="14" xfId="63" applyFont="1" applyFill="1" applyBorder="1" applyAlignment="1">
      <alignment horizontal="center" vertical="center" wrapText="1"/>
      <protection/>
    </xf>
    <xf numFmtId="0" fontId="18" fillId="33" borderId="15" xfId="63" applyFont="1" applyFill="1" applyBorder="1" applyAlignment="1">
      <alignment horizontal="center" vertical="center" wrapText="1"/>
      <protection/>
    </xf>
    <xf numFmtId="0" fontId="18" fillId="33" borderId="16" xfId="63" applyFont="1" applyFill="1" applyBorder="1" applyAlignment="1">
      <alignment horizontal="center" vertical="center" wrapText="1"/>
      <protection/>
    </xf>
    <xf numFmtId="0" fontId="18" fillId="33" borderId="17" xfId="63" applyFont="1" applyFill="1" applyBorder="1" applyAlignment="1">
      <alignment horizontal="center" vertical="center" wrapText="1"/>
      <protection/>
    </xf>
    <xf numFmtId="0" fontId="18" fillId="33" borderId="10" xfId="63" applyFont="1" applyFill="1" applyBorder="1" applyAlignment="1">
      <alignment horizontal="center" vertical="center" wrapText="1"/>
      <protection/>
    </xf>
    <xf numFmtId="0" fontId="18" fillId="33" borderId="11" xfId="63" applyFont="1" applyFill="1" applyBorder="1" applyAlignment="1">
      <alignment horizontal="center" vertical="center" wrapText="1"/>
      <protection/>
    </xf>
    <xf numFmtId="49" fontId="18" fillId="0" borderId="18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18" xfId="63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63" applyNumberFormat="1" applyFont="1" applyFill="1" applyBorder="1" applyAlignment="1">
      <alignment horizontal="center" vertical="center" wrapText="1"/>
      <protection/>
    </xf>
    <xf numFmtId="49" fontId="18" fillId="0" borderId="19" xfId="63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66" applyNumberFormat="1" applyFont="1" applyFill="1" applyBorder="1">
      <alignment vertical="center"/>
      <protection/>
    </xf>
    <xf numFmtId="49" fontId="0" fillId="33" borderId="19" xfId="66" applyNumberFormat="1" applyFont="1" applyFill="1" applyBorder="1">
      <alignment vertical="center"/>
      <protection/>
    </xf>
    <xf numFmtId="49" fontId="18" fillId="0" borderId="23" xfId="63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64" applyFont="1" applyFill="1" applyBorder="1" applyAlignment="1">
      <alignment horizontal="left" vertical="top" wrapText="1"/>
      <protection/>
    </xf>
    <xf numFmtId="0" fontId="2" fillId="0" borderId="45" xfId="64" applyFont="1" applyFill="1" applyBorder="1" applyAlignment="1">
      <alignment horizontal="left" vertical="top" wrapText="1"/>
      <protection/>
    </xf>
    <xf numFmtId="0" fontId="2" fillId="0" borderId="46" xfId="64" applyFont="1" applyFill="1" applyBorder="1" applyAlignment="1">
      <alignment horizontal="left" vertical="top" wrapText="1"/>
      <protection/>
    </xf>
    <xf numFmtId="0" fontId="2" fillId="0" borderId="25" xfId="64" applyFont="1" applyFill="1" applyBorder="1" applyAlignment="1">
      <alignment horizontal="left" vertical="top" wrapText="1"/>
      <protection/>
    </xf>
    <xf numFmtId="0" fontId="2" fillId="0" borderId="26" xfId="64" applyFont="1" applyFill="1" applyBorder="1" applyAlignment="1">
      <alignment horizontal="left" vertical="top" wrapText="1"/>
      <protection/>
    </xf>
    <xf numFmtId="0" fontId="2" fillId="0" borderId="27" xfId="64" applyFont="1" applyFill="1" applyBorder="1" applyAlignment="1">
      <alignment horizontal="left" vertical="top" wrapText="1"/>
      <protection/>
    </xf>
    <xf numFmtId="0" fontId="2" fillId="0" borderId="44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様式2－2（技術基準評価表）_20081010 様式2及び様式2－2" xfId="62"/>
    <cellStyle name="標準_Sheet1_様式2－2（技術基準評価表）_20081010 様式2及び様式2－2_様式２－２【100801】" xfId="63"/>
    <cellStyle name="標準_分類" xfId="64"/>
    <cellStyle name="標準_様式2－2（技術基準評価表）_20081010 様式2及び様式2－2" xfId="65"/>
    <cellStyle name="標準_様式2－2（技術基準評価表）_20081010 様式2及び様式2－2_様式２－２【100801】" xfId="66"/>
    <cellStyle name="Followed Hyperlink" xfId="67"/>
    <cellStyle name="良い" xfId="68"/>
  </cellStyles>
  <dxfs count="4">
    <dxf>
      <font>
        <color rgb="FFC0C0C0"/>
      </font>
    </dxf>
    <dxf>
      <font>
        <color theme="0"/>
      </font>
    </dxf>
    <dxf>
      <font>
        <color theme="0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2</xdr:row>
      <xdr:rowOff>19050</xdr:rowOff>
    </xdr:from>
    <xdr:to>
      <xdr:col>35</xdr:col>
      <xdr:colOff>352425</xdr:colOff>
      <xdr:row>3</xdr:row>
      <xdr:rowOff>28575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33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161925</xdr:colOff>
      <xdr:row>15</xdr:row>
      <xdr:rowOff>0</xdr:rowOff>
    </xdr:from>
    <xdr:ext cx="1905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162175" y="328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S44"/>
  <sheetViews>
    <sheetView showGridLines="0" tabSelected="1" view="pageBreakPreview" zoomScaleSheetLayoutView="100" zoomScalePageLayoutView="0" workbookViewId="0" topLeftCell="A1">
      <selection activeCell="N21" sqref="N21:T21"/>
    </sheetView>
  </sheetViews>
  <sheetFormatPr defaultColWidth="9.00390625" defaultRowHeight="13.5"/>
  <cols>
    <col min="1" max="35" width="2.625" style="2" customWidth="1"/>
    <col min="36" max="36" width="0" style="2" hidden="1" customWidth="1"/>
    <col min="37" max="37" width="9.00390625" style="2" customWidth="1"/>
    <col min="38" max="42" width="0" style="2" hidden="1" customWidth="1"/>
    <col min="43" max="16384" width="9.00390625" style="2" customWidth="1"/>
  </cols>
  <sheetData>
    <row r="1" ht="6.75" customHeight="1"/>
    <row r="2" spans="2:34" ht="18.75" customHeight="1">
      <c r="B2" s="200" t="s">
        <v>81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2:35" ht="18.75" customHeight="1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54" t="s">
        <v>8</v>
      </c>
      <c r="V3" s="55"/>
      <c r="W3" s="55"/>
      <c r="X3" s="55"/>
      <c r="Y3" s="55"/>
      <c r="Z3" s="55"/>
      <c r="AA3" s="55"/>
      <c r="AB3" s="231"/>
      <c r="AC3" s="232"/>
      <c r="AD3" s="232"/>
      <c r="AE3" s="232"/>
      <c r="AF3" s="232"/>
      <c r="AG3" s="232"/>
      <c r="AH3" s="233"/>
      <c r="AI3" s="5"/>
    </row>
    <row r="4" spans="2:35" ht="18.75" customHeight="1">
      <c r="B4" s="234" t="s">
        <v>2</v>
      </c>
      <c r="C4" s="234"/>
      <c r="D4" s="234"/>
      <c r="E4" s="234"/>
      <c r="F4" s="234"/>
      <c r="G4" s="235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54" t="s">
        <v>83</v>
      </c>
      <c r="V4" s="55"/>
      <c r="W4" s="55"/>
      <c r="X4" s="55"/>
      <c r="Y4" s="55"/>
      <c r="Z4" s="55"/>
      <c r="AA4" s="55"/>
      <c r="AB4" s="246"/>
      <c r="AC4" s="247"/>
      <c r="AD4" s="247"/>
      <c r="AE4" s="247"/>
      <c r="AF4" s="247"/>
      <c r="AG4" s="247"/>
      <c r="AH4" s="248"/>
      <c r="AI4" s="5"/>
    </row>
    <row r="5" spans="2:35" ht="18.75" customHeight="1">
      <c r="B5" s="234"/>
      <c r="C5" s="234"/>
      <c r="D5" s="234"/>
      <c r="E5" s="234"/>
      <c r="F5" s="234"/>
      <c r="G5" s="238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  <c r="U5" s="54" t="s">
        <v>84</v>
      </c>
      <c r="V5" s="55"/>
      <c r="W5" s="55"/>
      <c r="X5" s="55"/>
      <c r="Y5" s="55"/>
      <c r="Z5" s="55"/>
      <c r="AA5" s="55"/>
      <c r="AB5" s="246"/>
      <c r="AC5" s="247"/>
      <c r="AD5" s="247"/>
      <c r="AE5" s="247"/>
      <c r="AF5" s="247"/>
      <c r="AG5" s="247"/>
      <c r="AH5" s="248"/>
      <c r="AI5" s="5"/>
    </row>
    <row r="6" spans="2:35" ht="18.75" customHeight="1">
      <c r="B6" s="234" t="s">
        <v>7</v>
      </c>
      <c r="C6" s="234"/>
      <c r="D6" s="234"/>
      <c r="E6" s="234"/>
      <c r="F6" s="234"/>
      <c r="G6" s="243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5"/>
      <c r="U6" s="54" t="s">
        <v>82</v>
      </c>
      <c r="V6" s="55"/>
      <c r="W6" s="55"/>
      <c r="X6" s="55"/>
      <c r="Y6" s="55"/>
      <c r="Z6" s="55"/>
      <c r="AA6" s="102"/>
      <c r="AB6" s="252"/>
      <c r="AC6" s="253"/>
      <c r="AD6" s="253"/>
      <c r="AE6" s="253"/>
      <c r="AF6" s="253"/>
      <c r="AG6" s="253"/>
      <c r="AH6" s="254"/>
      <c r="AI6" s="5"/>
    </row>
    <row r="7" spans="2:35" ht="18.75" customHeight="1">
      <c r="B7" s="204" t="s">
        <v>113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  <c r="AI7" s="5"/>
    </row>
    <row r="8" spans="2:35" ht="18.75" customHeight="1">
      <c r="B8" s="204" t="s">
        <v>98</v>
      </c>
      <c r="C8" s="205"/>
      <c r="D8" s="205"/>
      <c r="E8" s="205"/>
      <c r="F8" s="206"/>
      <c r="G8" s="210" t="s">
        <v>105</v>
      </c>
      <c r="H8" s="211"/>
      <c r="I8" s="212"/>
      <c r="J8" s="213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2"/>
      <c r="AI8" s="5"/>
    </row>
    <row r="9" spans="2:35" ht="18.75" customHeight="1">
      <c r="B9" s="207"/>
      <c r="C9" s="208"/>
      <c r="D9" s="208"/>
      <c r="E9" s="208"/>
      <c r="F9" s="209"/>
      <c r="G9" s="210" t="s">
        <v>110</v>
      </c>
      <c r="H9" s="211"/>
      <c r="I9" s="212"/>
      <c r="J9" s="213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"/>
    </row>
    <row r="10" spans="2:35" ht="18.75" customHeight="1">
      <c r="B10" s="204" t="s">
        <v>99</v>
      </c>
      <c r="C10" s="205"/>
      <c r="D10" s="205"/>
      <c r="E10" s="205"/>
      <c r="F10" s="206"/>
      <c r="G10" s="210" t="s">
        <v>105</v>
      </c>
      <c r="H10" s="211"/>
      <c r="I10" s="212"/>
      <c r="J10" s="213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"/>
    </row>
    <row r="11" spans="2:35" ht="18.75" customHeight="1">
      <c r="B11" s="207"/>
      <c r="C11" s="208"/>
      <c r="D11" s="208"/>
      <c r="E11" s="208"/>
      <c r="F11" s="209"/>
      <c r="G11" s="210" t="s">
        <v>110</v>
      </c>
      <c r="H11" s="211"/>
      <c r="I11" s="212"/>
      <c r="J11" s="213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"/>
    </row>
    <row r="12" spans="2:35" ht="18.75" customHeight="1">
      <c r="B12" s="258" t="s">
        <v>114</v>
      </c>
      <c r="C12" s="259"/>
      <c r="D12" s="259"/>
      <c r="E12" s="259"/>
      <c r="F12" s="260"/>
      <c r="G12" s="219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2"/>
      <c r="AI12" s="5"/>
    </row>
    <row r="13" spans="2:45" ht="18.75" customHeight="1">
      <c r="B13" s="258"/>
      <c r="C13" s="259"/>
      <c r="D13" s="259"/>
      <c r="E13" s="259"/>
      <c r="F13" s="260"/>
      <c r="G13" s="223"/>
      <c r="H13" s="224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6"/>
      <c r="AI13" s="5"/>
      <c r="AS13" s="172"/>
    </row>
    <row r="14" spans="2:35" ht="18.75" customHeight="1">
      <c r="B14" s="261"/>
      <c r="C14" s="262"/>
      <c r="D14" s="262"/>
      <c r="E14" s="262"/>
      <c r="F14" s="263"/>
      <c r="G14" s="227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I14" s="5"/>
    </row>
    <row r="15" spans="2:35" ht="18.75" customHeight="1">
      <c r="B15" s="264" t="s">
        <v>86</v>
      </c>
      <c r="C15" s="265"/>
      <c r="D15" s="265"/>
      <c r="E15" s="265"/>
      <c r="F15" s="266"/>
      <c r="G15" s="34" t="b">
        <v>0</v>
      </c>
      <c r="H15" s="40"/>
      <c r="I15" s="40"/>
      <c r="J15" s="40"/>
      <c r="K15" s="40"/>
      <c r="L15" s="40"/>
      <c r="M15" s="56"/>
      <c r="N15" s="101"/>
      <c r="O15" s="101"/>
      <c r="P15" s="101"/>
      <c r="Q15" s="101"/>
      <c r="R15" s="101"/>
      <c r="S15" s="101"/>
      <c r="T15" s="56"/>
      <c r="U15" s="56"/>
      <c r="V15" s="56"/>
      <c r="W15" s="56"/>
      <c r="X15" s="56"/>
      <c r="Y15" s="56"/>
      <c r="Z15" s="57"/>
      <c r="AA15" s="101"/>
      <c r="AB15" s="57"/>
      <c r="AC15" s="57"/>
      <c r="AD15" s="57"/>
      <c r="AE15" s="57"/>
      <c r="AF15" s="41"/>
      <c r="AG15" s="41"/>
      <c r="AH15" s="103"/>
      <c r="AI15" s="1"/>
    </row>
    <row r="16" spans="2:34" ht="18.75" customHeight="1">
      <c r="B16" s="267"/>
      <c r="C16" s="268"/>
      <c r="D16" s="268"/>
      <c r="E16" s="268"/>
      <c r="F16" s="269"/>
      <c r="G16" s="255" t="s">
        <v>87</v>
      </c>
      <c r="H16" s="256"/>
      <c r="I16" s="256"/>
      <c r="J16" s="256"/>
      <c r="K16" s="256"/>
      <c r="L16" s="256"/>
      <c r="M16" s="256"/>
      <c r="N16" s="256"/>
      <c r="O16" s="256"/>
      <c r="P16" s="257"/>
      <c r="Q16" s="216" t="s">
        <v>88</v>
      </c>
      <c r="R16" s="217"/>
      <c r="S16" s="217"/>
      <c r="T16" s="217"/>
      <c r="U16" s="217"/>
      <c r="V16" s="218"/>
      <c r="W16" s="216" t="s">
        <v>89</v>
      </c>
      <c r="X16" s="217"/>
      <c r="Y16" s="217"/>
      <c r="Z16" s="217"/>
      <c r="AA16" s="217"/>
      <c r="AB16" s="218"/>
      <c r="AC16" s="216" t="s">
        <v>90</v>
      </c>
      <c r="AD16" s="217"/>
      <c r="AE16" s="217"/>
      <c r="AF16" s="217"/>
      <c r="AG16" s="217"/>
      <c r="AH16" s="218"/>
    </row>
    <row r="17" spans="2:34" ht="18.75" customHeight="1">
      <c r="B17" s="270"/>
      <c r="C17" s="271"/>
      <c r="D17" s="271"/>
      <c r="E17" s="271"/>
      <c r="F17" s="272"/>
      <c r="G17" s="243"/>
      <c r="H17" s="244"/>
      <c r="I17" s="244"/>
      <c r="J17" s="244"/>
      <c r="K17" s="244"/>
      <c r="L17" s="244"/>
      <c r="M17" s="244"/>
      <c r="N17" s="244"/>
      <c r="O17" s="244"/>
      <c r="P17" s="245"/>
      <c r="Q17" s="273"/>
      <c r="R17" s="274"/>
      <c r="S17" s="274"/>
      <c r="T17" s="274"/>
      <c r="U17" s="274"/>
      <c r="V17" s="275"/>
      <c r="W17" s="243"/>
      <c r="X17" s="244"/>
      <c r="Y17" s="244"/>
      <c r="Z17" s="244"/>
      <c r="AA17" s="244"/>
      <c r="AB17" s="245"/>
      <c r="AC17" s="243"/>
      <c r="AD17" s="244"/>
      <c r="AE17" s="244"/>
      <c r="AF17" s="244"/>
      <c r="AG17" s="244"/>
      <c r="AH17" s="245"/>
    </row>
    <row r="18" spans="2:35" ht="18.75" customHeight="1">
      <c r="B18" s="210" t="s">
        <v>111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2"/>
      <c r="AI18" s="5"/>
    </row>
    <row r="19" spans="2:36" ht="18.75" customHeight="1">
      <c r="B19" s="207" t="s">
        <v>9</v>
      </c>
      <c r="C19" s="208"/>
      <c r="D19" s="208"/>
      <c r="E19" s="208"/>
      <c r="F19" s="209"/>
      <c r="G19" s="35">
        <v>1</v>
      </c>
      <c r="H19" s="58"/>
      <c r="I19" s="59"/>
      <c r="J19" s="58"/>
      <c r="K19" s="58"/>
      <c r="L19" s="58"/>
      <c r="M19" s="58"/>
      <c r="N19" s="59"/>
      <c r="O19" s="58"/>
      <c r="P19" s="58"/>
      <c r="Q19" s="58"/>
      <c r="R19" s="58"/>
      <c r="S19" s="59"/>
      <c r="T19" s="58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04"/>
      <c r="AJ19" s="2" t="s">
        <v>923</v>
      </c>
    </row>
    <row r="20" spans="2:42" ht="18.75" customHeight="1">
      <c r="B20" s="204" t="s">
        <v>85</v>
      </c>
      <c r="C20" s="205"/>
      <c r="D20" s="205"/>
      <c r="E20" s="205"/>
      <c r="F20" s="206"/>
      <c r="G20" s="201" t="s">
        <v>1344</v>
      </c>
      <c r="H20" s="202"/>
      <c r="I20" s="202"/>
      <c r="J20" s="202"/>
      <c r="K20" s="202"/>
      <c r="L20" s="202"/>
      <c r="M20" s="203"/>
      <c r="N20" s="201" t="s">
        <v>1345</v>
      </c>
      <c r="O20" s="202"/>
      <c r="P20" s="202"/>
      <c r="Q20" s="202"/>
      <c r="R20" s="202"/>
      <c r="S20" s="202"/>
      <c r="T20" s="203"/>
      <c r="U20" s="201" t="s">
        <v>1346</v>
      </c>
      <c r="V20" s="202"/>
      <c r="W20" s="202"/>
      <c r="X20" s="202"/>
      <c r="Y20" s="202"/>
      <c r="Z20" s="202"/>
      <c r="AA20" s="203"/>
      <c r="AB20" s="201" t="s">
        <v>1347</v>
      </c>
      <c r="AC20" s="202"/>
      <c r="AD20" s="202"/>
      <c r="AE20" s="202"/>
      <c r="AF20" s="202"/>
      <c r="AG20" s="202"/>
      <c r="AH20" s="203"/>
      <c r="AL20" s="2">
        <f>G21&amp;N21</f>
      </c>
      <c r="AP20" s="2" t="e">
        <f>VLOOKUP(AL20,'List3 '!C1:D194,2,0)</f>
        <v>#N/A</v>
      </c>
    </row>
    <row r="21" spans="2:42" ht="18.75" customHeight="1">
      <c r="B21" s="207"/>
      <c r="C21" s="208"/>
      <c r="D21" s="208"/>
      <c r="E21" s="208"/>
      <c r="F21" s="209"/>
      <c r="G21" s="197"/>
      <c r="H21" s="198"/>
      <c r="I21" s="198"/>
      <c r="J21" s="198"/>
      <c r="K21" s="198"/>
      <c r="L21" s="198"/>
      <c r="M21" s="199"/>
      <c r="N21" s="197"/>
      <c r="O21" s="198"/>
      <c r="P21" s="198"/>
      <c r="Q21" s="198"/>
      <c r="R21" s="198"/>
      <c r="S21" s="198"/>
      <c r="T21" s="199"/>
      <c r="U21" s="197"/>
      <c r="V21" s="198"/>
      <c r="W21" s="198"/>
      <c r="X21" s="198"/>
      <c r="Y21" s="198"/>
      <c r="Z21" s="198"/>
      <c r="AA21" s="199"/>
      <c r="AB21" s="197"/>
      <c r="AC21" s="198"/>
      <c r="AD21" s="198"/>
      <c r="AE21" s="198"/>
      <c r="AF21" s="198"/>
      <c r="AG21" s="198"/>
      <c r="AH21" s="199"/>
      <c r="AL21" s="2">
        <f>G21&amp;N21&amp;U21</f>
      </c>
      <c r="AP21" s="2" t="e">
        <f>VLOOKUP(AL21,List4!C1:D106,2,0)</f>
        <v>#N/A</v>
      </c>
    </row>
    <row r="22" spans="2:34" ht="18.75" customHeight="1">
      <c r="B22" s="267" t="s">
        <v>12</v>
      </c>
      <c r="C22" s="250"/>
      <c r="D22" s="250"/>
      <c r="E22" s="250"/>
      <c r="F22" s="251"/>
      <c r="G22" s="188" t="b">
        <v>0</v>
      </c>
      <c r="H22" s="189"/>
      <c r="I22" s="189"/>
      <c r="J22" s="189"/>
      <c r="K22" s="189"/>
      <c r="L22" s="189"/>
      <c r="M22" s="189"/>
      <c r="N22" s="189"/>
      <c r="O22" s="189"/>
      <c r="P22" s="189" t="b">
        <v>0</v>
      </c>
      <c r="Q22" s="189"/>
      <c r="R22" s="189"/>
      <c r="S22" s="189"/>
      <c r="T22" s="189"/>
      <c r="U22" s="189"/>
      <c r="V22" s="189"/>
      <c r="W22" s="189"/>
      <c r="X22" s="189"/>
      <c r="Y22" s="189" t="b">
        <v>0</v>
      </c>
      <c r="Z22" s="189"/>
      <c r="AA22" s="189"/>
      <c r="AB22" s="189"/>
      <c r="AC22" s="189"/>
      <c r="AD22" s="189"/>
      <c r="AE22" s="189"/>
      <c r="AF22" s="189"/>
      <c r="AG22" s="189"/>
      <c r="AH22" s="190"/>
    </row>
    <row r="23" spans="2:34" ht="18.75" customHeight="1">
      <c r="B23" s="249"/>
      <c r="C23" s="250"/>
      <c r="D23" s="250"/>
      <c r="E23" s="250"/>
      <c r="F23" s="251"/>
      <c r="G23" s="191" t="b">
        <v>0</v>
      </c>
      <c r="H23" s="192"/>
      <c r="I23" s="192"/>
      <c r="J23" s="192"/>
      <c r="K23" s="192"/>
      <c r="L23" s="192"/>
      <c r="M23" s="192"/>
      <c r="N23" s="192"/>
      <c r="O23" s="192"/>
      <c r="P23" s="192" t="b">
        <v>0</v>
      </c>
      <c r="Q23" s="192"/>
      <c r="R23" s="192"/>
      <c r="S23" s="192"/>
      <c r="T23" s="192"/>
      <c r="U23" s="192"/>
      <c r="V23" s="192"/>
      <c r="W23" s="192"/>
      <c r="X23" s="192"/>
      <c r="Y23" s="192" t="b">
        <v>0</v>
      </c>
      <c r="Z23" s="192"/>
      <c r="AA23" s="192"/>
      <c r="AB23" s="192"/>
      <c r="AC23" s="192"/>
      <c r="AD23" s="192"/>
      <c r="AE23" s="192"/>
      <c r="AF23" s="192"/>
      <c r="AG23" s="192"/>
      <c r="AH23" s="193"/>
    </row>
    <row r="24" spans="2:34" ht="18.75" customHeight="1">
      <c r="B24" s="249"/>
      <c r="C24" s="250"/>
      <c r="D24" s="250"/>
      <c r="E24" s="250"/>
      <c r="F24" s="251"/>
      <c r="G24" s="191" t="b">
        <v>0</v>
      </c>
      <c r="H24" s="192"/>
      <c r="I24" s="192"/>
      <c r="J24" s="192"/>
      <c r="K24" s="192"/>
      <c r="L24" s="192"/>
      <c r="M24" s="192"/>
      <c r="N24" s="192"/>
      <c r="O24" s="192"/>
      <c r="P24" s="192" t="b">
        <v>0</v>
      </c>
      <c r="Q24" s="192"/>
      <c r="R24" s="192"/>
      <c r="S24" s="192"/>
      <c r="T24" s="192"/>
      <c r="U24" s="192"/>
      <c r="V24" s="192"/>
      <c r="W24" s="192"/>
      <c r="X24" s="192"/>
      <c r="Y24" s="192" t="b">
        <v>0</v>
      </c>
      <c r="Z24" s="192"/>
      <c r="AA24" s="192"/>
      <c r="AB24" s="192"/>
      <c r="AC24" s="192"/>
      <c r="AD24" s="192"/>
      <c r="AE24" s="192"/>
      <c r="AF24" s="192"/>
      <c r="AG24" s="192"/>
      <c r="AH24" s="193"/>
    </row>
    <row r="25" spans="2:34" ht="18.75" customHeight="1">
      <c r="B25" s="249"/>
      <c r="C25" s="250"/>
      <c r="D25" s="250"/>
      <c r="E25" s="250"/>
      <c r="F25" s="251"/>
      <c r="G25" s="191" t="b">
        <v>0</v>
      </c>
      <c r="H25" s="192"/>
      <c r="I25" s="192"/>
      <c r="J25" s="192"/>
      <c r="K25" s="192"/>
      <c r="L25" s="192"/>
      <c r="M25" s="192"/>
      <c r="N25" s="192"/>
      <c r="O25" s="192"/>
      <c r="P25" s="192" t="b">
        <v>0</v>
      </c>
      <c r="Q25" s="192"/>
      <c r="R25" s="192"/>
      <c r="S25" s="192"/>
      <c r="T25" s="192"/>
      <c r="U25" s="192"/>
      <c r="V25" s="192"/>
      <c r="W25" s="192"/>
      <c r="X25" s="192"/>
      <c r="Y25" s="192" t="b">
        <v>0</v>
      </c>
      <c r="Z25" s="192"/>
      <c r="AA25" s="192"/>
      <c r="AB25" s="192"/>
      <c r="AC25" s="192"/>
      <c r="AD25" s="192"/>
      <c r="AE25" s="192"/>
      <c r="AF25" s="192"/>
      <c r="AG25" s="192"/>
      <c r="AH25" s="193"/>
    </row>
    <row r="26" spans="2:34" ht="18.75" customHeight="1">
      <c r="B26" s="249"/>
      <c r="C26" s="250"/>
      <c r="D26" s="250"/>
      <c r="E26" s="250"/>
      <c r="F26" s="251"/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3"/>
    </row>
    <row r="27" spans="2:34" ht="18.75" customHeight="1">
      <c r="B27" s="207"/>
      <c r="C27" s="208"/>
      <c r="D27" s="208"/>
      <c r="E27" s="208"/>
      <c r="F27" s="209"/>
      <c r="G27" s="19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6"/>
    </row>
    <row r="28" spans="2:34" ht="18.75" customHeight="1">
      <c r="B28" s="204" t="s">
        <v>3</v>
      </c>
      <c r="C28" s="205"/>
      <c r="D28" s="205"/>
      <c r="E28" s="205"/>
      <c r="F28" s="206"/>
      <c r="G28" s="204" t="s">
        <v>79</v>
      </c>
      <c r="H28" s="206"/>
      <c r="I28" s="210" t="s">
        <v>10</v>
      </c>
      <c r="J28" s="211"/>
      <c r="K28" s="211"/>
      <c r="L28" s="211"/>
      <c r="M28" s="211"/>
      <c r="N28" s="211"/>
      <c r="O28" s="212"/>
      <c r="P28" s="276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5"/>
    </row>
    <row r="29" spans="2:34" ht="18.75" customHeight="1">
      <c r="B29" s="249"/>
      <c r="C29" s="250"/>
      <c r="D29" s="250"/>
      <c r="E29" s="250"/>
      <c r="F29" s="251"/>
      <c r="G29" s="249"/>
      <c r="H29" s="251"/>
      <c r="I29" s="210" t="s">
        <v>4</v>
      </c>
      <c r="J29" s="211"/>
      <c r="K29" s="211"/>
      <c r="L29" s="211"/>
      <c r="M29" s="211"/>
      <c r="N29" s="211"/>
      <c r="O29" s="212"/>
      <c r="P29" s="276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5"/>
    </row>
    <row r="30" spans="2:34" ht="18.75" customHeight="1">
      <c r="B30" s="249"/>
      <c r="C30" s="250"/>
      <c r="D30" s="250"/>
      <c r="E30" s="250"/>
      <c r="F30" s="251"/>
      <c r="G30" s="249"/>
      <c r="H30" s="251"/>
      <c r="I30" s="210" t="s">
        <v>5</v>
      </c>
      <c r="J30" s="211"/>
      <c r="K30" s="211"/>
      <c r="L30" s="211"/>
      <c r="M30" s="211"/>
      <c r="N30" s="211"/>
      <c r="O30" s="212"/>
      <c r="P30" s="276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5"/>
    </row>
    <row r="31" spans="2:34" ht="18.75" customHeight="1">
      <c r="B31" s="249"/>
      <c r="C31" s="250"/>
      <c r="D31" s="250"/>
      <c r="E31" s="250"/>
      <c r="F31" s="251"/>
      <c r="G31" s="249"/>
      <c r="H31" s="251"/>
      <c r="I31" s="210" t="s">
        <v>11</v>
      </c>
      <c r="J31" s="211"/>
      <c r="K31" s="211"/>
      <c r="L31" s="211"/>
      <c r="M31" s="211"/>
      <c r="N31" s="211"/>
      <c r="O31" s="212"/>
      <c r="P31" s="276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5"/>
    </row>
    <row r="32" spans="2:34" ht="18.75" customHeight="1">
      <c r="B32" s="249"/>
      <c r="C32" s="250"/>
      <c r="D32" s="250"/>
      <c r="E32" s="250"/>
      <c r="F32" s="251"/>
      <c r="G32" s="249"/>
      <c r="H32" s="251"/>
      <c r="I32" s="210" t="s">
        <v>842</v>
      </c>
      <c r="J32" s="211"/>
      <c r="K32" s="211"/>
      <c r="L32" s="211"/>
      <c r="M32" s="211"/>
      <c r="N32" s="211"/>
      <c r="O32" s="212"/>
      <c r="P32" s="276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5"/>
    </row>
    <row r="33" spans="2:34" ht="18.75" customHeight="1">
      <c r="B33" s="249"/>
      <c r="C33" s="250"/>
      <c r="D33" s="250"/>
      <c r="E33" s="250"/>
      <c r="F33" s="251"/>
      <c r="G33" s="249"/>
      <c r="H33" s="251"/>
      <c r="I33" s="210" t="s">
        <v>843</v>
      </c>
      <c r="J33" s="211"/>
      <c r="K33" s="211"/>
      <c r="L33" s="211"/>
      <c r="M33" s="211"/>
      <c r="N33" s="211"/>
      <c r="O33" s="212"/>
      <c r="P33" s="276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5"/>
    </row>
    <row r="34" spans="2:34" ht="18.75" customHeight="1">
      <c r="B34" s="249"/>
      <c r="C34" s="250"/>
      <c r="D34" s="250"/>
      <c r="E34" s="250"/>
      <c r="F34" s="251"/>
      <c r="G34" s="249"/>
      <c r="H34" s="251"/>
      <c r="I34" s="210" t="s">
        <v>844</v>
      </c>
      <c r="J34" s="211"/>
      <c r="K34" s="211"/>
      <c r="L34" s="211"/>
      <c r="M34" s="211"/>
      <c r="N34" s="211"/>
      <c r="O34" s="212"/>
      <c r="P34" s="276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5"/>
    </row>
    <row r="35" spans="2:34" ht="18.75" customHeight="1">
      <c r="B35" s="249"/>
      <c r="C35" s="250"/>
      <c r="D35" s="250"/>
      <c r="E35" s="250"/>
      <c r="F35" s="251"/>
      <c r="G35" s="207"/>
      <c r="H35" s="209"/>
      <c r="I35" s="210" t="s">
        <v>845</v>
      </c>
      <c r="J35" s="211"/>
      <c r="K35" s="211"/>
      <c r="L35" s="211"/>
      <c r="M35" s="211"/>
      <c r="N35" s="211"/>
      <c r="O35" s="212"/>
      <c r="P35" s="276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</row>
    <row r="36" spans="2:34" ht="18.75" customHeight="1">
      <c r="B36" s="249"/>
      <c r="C36" s="250"/>
      <c r="D36" s="250"/>
      <c r="E36" s="250"/>
      <c r="F36" s="251"/>
      <c r="G36" s="204" t="s">
        <v>100</v>
      </c>
      <c r="H36" s="206"/>
      <c r="I36" s="210" t="s">
        <v>10</v>
      </c>
      <c r="J36" s="211"/>
      <c r="K36" s="211"/>
      <c r="L36" s="211"/>
      <c r="M36" s="211"/>
      <c r="N36" s="211"/>
      <c r="O36" s="212"/>
      <c r="P36" s="276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5"/>
    </row>
    <row r="37" spans="2:34" ht="18.75" customHeight="1">
      <c r="B37" s="249"/>
      <c r="C37" s="250"/>
      <c r="D37" s="250"/>
      <c r="E37" s="250"/>
      <c r="F37" s="251"/>
      <c r="G37" s="249"/>
      <c r="H37" s="251"/>
      <c r="I37" s="210" t="s">
        <v>4</v>
      </c>
      <c r="J37" s="211"/>
      <c r="K37" s="211"/>
      <c r="L37" s="211"/>
      <c r="M37" s="211"/>
      <c r="N37" s="211"/>
      <c r="O37" s="212"/>
      <c r="P37" s="276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5"/>
    </row>
    <row r="38" spans="2:34" ht="18.75" customHeight="1">
      <c r="B38" s="249"/>
      <c r="C38" s="250"/>
      <c r="D38" s="250"/>
      <c r="E38" s="250"/>
      <c r="F38" s="251"/>
      <c r="G38" s="249"/>
      <c r="H38" s="251"/>
      <c r="I38" s="210" t="s">
        <v>5</v>
      </c>
      <c r="J38" s="211"/>
      <c r="K38" s="211"/>
      <c r="L38" s="211"/>
      <c r="M38" s="211"/>
      <c r="N38" s="211"/>
      <c r="O38" s="212"/>
      <c r="P38" s="276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5"/>
    </row>
    <row r="39" spans="2:34" ht="18.75" customHeight="1">
      <c r="B39" s="249"/>
      <c r="C39" s="250"/>
      <c r="D39" s="250"/>
      <c r="E39" s="250"/>
      <c r="F39" s="251"/>
      <c r="G39" s="249"/>
      <c r="H39" s="251"/>
      <c r="I39" s="210" t="s">
        <v>11</v>
      </c>
      <c r="J39" s="211"/>
      <c r="K39" s="211"/>
      <c r="L39" s="211"/>
      <c r="M39" s="211"/>
      <c r="N39" s="211"/>
      <c r="O39" s="212"/>
      <c r="P39" s="276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5"/>
    </row>
    <row r="40" spans="2:34" ht="18.75" customHeight="1">
      <c r="B40" s="249"/>
      <c r="C40" s="250"/>
      <c r="D40" s="250"/>
      <c r="E40" s="250"/>
      <c r="F40" s="251"/>
      <c r="G40" s="249"/>
      <c r="H40" s="251"/>
      <c r="I40" s="210" t="s">
        <v>842</v>
      </c>
      <c r="J40" s="211"/>
      <c r="K40" s="211"/>
      <c r="L40" s="211"/>
      <c r="M40" s="211"/>
      <c r="N40" s="211"/>
      <c r="O40" s="212"/>
      <c r="P40" s="276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</row>
    <row r="41" spans="2:34" ht="18.75" customHeight="1">
      <c r="B41" s="249"/>
      <c r="C41" s="250"/>
      <c r="D41" s="250"/>
      <c r="E41" s="250"/>
      <c r="F41" s="251"/>
      <c r="G41" s="249"/>
      <c r="H41" s="251"/>
      <c r="I41" s="210" t="s">
        <v>843</v>
      </c>
      <c r="J41" s="211"/>
      <c r="K41" s="211"/>
      <c r="L41" s="211"/>
      <c r="M41" s="211"/>
      <c r="N41" s="211"/>
      <c r="O41" s="212"/>
      <c r="P41" s="276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</row>
    <row r="42" spans="2:34" ht="18.75" customHeight="1">
      <c r="B42" s="249"/>
      <c r="C42" s="250"/>
      <c r="D42" s="250"/>
      <c r="E42" s="250"/>
      <c r="F42" s="251"/>
      <c r="G42" s="249"/>
      <c r="H42" s="251"/>
      <c r="I42" s="210" t="s">
        <v>844</v>
      </c>
      <c r="J42" s="211"/>
      <c r="K42" s="211"/>
      <c r="L42" s="211"/>
      <c r="M42" s="211"/>
      <c r="N42" s="211"/>
      <c r="O42" s="212"/>
      <c r="P42" s="277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5"/>
    </row>
    <row r="43" spans="2:34" ht="18.75" customHeight="1">
      <c r="B43" s="207"/>
      <c r="C43" s="208"/>
      <c r="D43" s="208"/>
      <c r="E43" s="208"/>
      <c r="F43" s="209"/>
      <c r="G43" s="207"/>
      <c r="H43" s="209"/>
      <c r="I43" s="210" t="s">
        <v>845</v>
      </c>
      <c r="J43" s="211"/>
      <c r="K43" s="211"/>
      <c r="L43" s="211"/>
      <c r="M43" s="211"/>
      <c r="N43" s="211"/>
      <c r="O43" s="212"/>
      <c r="P43" s="276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5"/>
    </row>
    <row r="44" spans="2:34" ht="18.75" customHeight="1">
      <c r="B44" s="61" t="s">
        <v>112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</sheetData>
  <sheetProtection password="ECD7" sheet="1" objects="1" scenarios="1"/>
  <mergeCells count="78">
    <mergeCell ref="P28:AH28"/>
    <mergeCell ref="I35:O35"/>
    <mergeCell ref="I29:O29"/>
    <mergeCell ref="P29:AH29"/>
    <mergeCell ref="P30:AH30"/>
    <mergeCell ref="P31:AH31"/>
    <mergeCell ref="P32:AH32"/>
    <mergeCell ref="I31:O31"/>
    <mergeCell ref="I42:O42"/>
    <mergeCell ref="P33:AH33"/>
    <mergeCell ref="I41:O41"/>
    <mergeCell ref="I32:O32"/>
    <mergeCell ref="P34:AH34"/>
    <mergeCell ref="I28:O28"/>
    <mergeCell ref="I40:O40"/>
    <mergeCell ref="I38:O38"/>
    <mergeCell ref="P35:AH35"/>
    <mergeCell ref="I34:O34"/>
    <mergeCell ref="G17:P17"/>
    <mergeCell ref="Q17:V17"/>
    <mergeCell ref="P43:AH43"/>
    <mergeCell ref="P36:AH36"/>
    <mergeCell ref="P37:AH37"/>
    <mergeCell ref="P38:AH38"/>
    <mergeCell ref="P39:AH39"/>
    <mergeCell ref="P40:AH40"/>
    <mergeCell ref="P41:AH41"/>
    <mergeCell ref="P42:AH42"/>
    <mergeCell ref="G28:H35"/>
    <mergeCell ref="B20:F21"/>
    <mergeCell ref="B19:F19"/>
    <mergeCell ref="W17:AB17"/>
    <mergeCell ref="G20:M20"/>
    <mergeCell ref="N21:T21"/>
    <mergeCell ref="AB21:AH21"/>
    <mergeCell ref="U21:AA21"/>
    <mergeCell ref="AC17:AH17"/>
    <mergeCell ref="B18:AH18"/>
    <mergeCell ref="J11:AH11"/>
    <mergeCell ref="G11:I11"/>
    <mergeCell ref="I39:O39"/>
    <mergeCell ref="I43:O43"/>
    <mergeCell ref="G36:H43"/>
    <mergeCell ref="B12:F14"/>
    <mergeCell ref="B15:F17"/>
    <mergeCell ref="I30:O30"/>
    <mergeCell ref="B22:F27"/>
    <mergeCell ref="I33:O33"/>
    <mergeCell ref="AB4:AH4"/>
    <mergeCell ref="AB5:AH5"/>
    <mergeCell ref="B28:F43"/>
    <mergeCell ref="I36:O36"/>
    <mergeCell ref="I37:O37"/>
    <mergeCell ref="AB6:AH6"/>
    <mergeCell ref="B7:AH7"/>
    <mergeCell ref="G8:I8"/>
    <mergeCell ref="G9:I9"/>
    <mergeCell ref="G16:P16"/>
    <mergeCell ref="Q16:V16"/>
    <mergeCell ref="W16:AB16"/>
    <mergeCell ref="G12:AH14"/>
    <mergeCell ref="AB3:AH3"/>
    <mergeCell ref="J10:AH10"/>
    <mergeCell ref="B4:F5"/>
    <mergeCell ref="B6:F6"/>
    <mergeCell ref="G4:T5"/>
    <mergeCell ref="J8:AH8"/>
    <mergeCell ref="G6:T6"/>
    <mergeCell ref="G21:M21"/>
    <mergeCell ref="B2:AH2"/>
    <mergeCell ref="N20:T20"/>
    <mergeCell ref="U20:AA20"/>
    <mergeCell ref="AB20:AH20"/>
    <mergeCell ref="B8:F9"/>
    <mergeCell ref="B10:F11"/>
    <mergeCell ref="G10:I10"/>
    <mergeCell ref="J9:AH9"/>
    <mergeCell ref="AC16:AH16"/>
  </mergeCells>
  <dataValidations count="4">
    <dataValidation type="list" allowBlank="1" showInputMessage="1" showErrorMessage="1" sqref="AO26">
      <formula1>INDIRECT($G$21)</formula1>
    </dataValidation>
    <dataValidation allowBlank="1" showInputMessage="1" showErrorMessage="1" imeMode="off" sqref="P32:AH35 P40:AH43"/>
    <dataValidation type="textLength" allowBlank="1" showInputMessage="1" showErrorMessage="1" errorTitle="確認" error="西暦.月で入力して下さい。&#10;（例:2013.4)" imeMode="halfAlpha" sqref="AB6:AH6">
      <formula1>6</formula1>
      <formula2>7</formula2>
    </dataValidation>
    <dataValidation allowBlank="1" showInputMessage="1" showErrorMessage="1" sqref="P25"/>
  </dataValidations>
  <printOptions horizontalCentered="1"/>
  <pageMargins left="0.3937007874015748" right="0.3937007874015748" top="0.1968503937007874" bottom="0.1968503937007874" header="0.1968503937007874" footer="0.1968503937007874"/>
  <pageSetup cellComments="asDisplayed" horizontalDpi="300" verticalDpi="300" orientation="portrait" paperSize="9" scale="105" r:id="rId2"/>
  <headerFooter alignWithMargins="0">
    <oddHeader>&amp;R様式２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B2:AA30"/>
  <sheetViews>
    <sheetView showGridLines="0" showRowColHeaders="0" showZeros="0" view="pageBreakPreview" zoomScaleSheetLayoutView="100" workbookViewId="0" topLeftCell="A1">
      <selection activeCell="S30" sqref="S30"/>
    </sheetView>
  </sheetViews>
  <sheetFormatPr defaultColWidth="9.00390625" defaultRowHeight="13.5"/>
  <cols>
    <col min="1" max="1" width="3.50390625" style="130" customWidth="1"/>
    <col min="2" max="3" width="4.125" style="130" customWidth="1"/>
    <col min="4" max="4" width="16.625" style="130" customWidth="1"/>
    <col min="5" max="20" width="4.125" style="130" customWidth="1"/>
    <col min="21" max="21" width="9.00390625" style="130" customWidth="1"/>
    <col min="22" max="24" width="0" style="130" hidden="1" customWidth="1"/>
    <col min="25" max="16384" width="9.00390625" style="130" customWidth="1"/>
  </cols>
  <sheetData>
    <row r="2" spans="2:20" ht="30" customHeight="1">
      <c r="B2" s="127" t="s">
        <v>1336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 t="s">
        <v>960</v>
      </c>
    </row>
    <row r="3" spans="2:20" ht="30" customHeight="1">
      <c r="B3" s="474" t="s">
        <v>867</v>
      </c>
      <c r="C3" s="474"/>
      <c r="D3" s="474"/>
      <c r="E3" s="475"/>
      <c r="F3" s="475"/>
      <c r="G3" s="475"/>
      <c r="H3" s="475"/>
      <c r="I3" s="475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</row>
    <row r="4" spans="2:20" ht="30" customHeight="1">
      <c r="B4" s="476" t="s">
        <v>2</v>
      </c>
      <c r="C4" s="477"/>
      <c r="D4" s="478"/>
      <c r="E4" s="517">
        <f>'概要説明書1'!G4</f>
        <v>0</v>
      </c>
      <c r="F4" s="518"/>
      <c r="G4" s="518"/>
      <c r="H4" s="518"/>
      <c r="I4" s="518"/>
      <c r="J4" s="518"/>
      <c r="K4" s="518"/>
      <c r="L4" s="518"/>
      <c r="M4" s="519"/>
      <c r="N4" s="489" t="s">
        <v>868</v>
      </c>
      <c r="O4" s="489"/>
      <c r="P4" s="489"/>
      <c r="Q4" s="496"/>
      <c r="R4" s="496"/>
      <c r="S4" s="496"/>
      <c r="T4" s="496"/>
    </row>
    <row r="5" spans="2:20" ht="30" customHeight="1">
      <c r="B5" s="479"/>
      <c r="C5" s="480"/>
      <c r="D5" s="481"/>
      <c r="E5" s="520"/>
      <c r="F5" s="521"/>
      <c r="G5" s="521"/>
      <c r="H5" s="521"/>
      <c r="I5" s="521"/>
      <c r="J5" s="521"/>
      <c r="K5" s="521"/>
      <c r="L5" s="521"/>
      <c r="M5" s="522"/>
      <c r="N5" s="489" t="s">
        <v>869</v>
      </c>
      <c r="O5" s="489"/>
      <c r="P5" s="489"/>
      <c r="Q5" s="496"/>
      <c r="R5" s="496"/>
      <c r="S5" s="496"/>
      <c r="T5" s="496"/>
    </row>
    <row r="6" spans="2:20" ht="30" customHeight="1">
      <c r="B6" s="476" t="s">
        <v>870</v>
      </c>
      <c r="C6" s="477"/>
      <c r="D6" s="478"/>
      <c r="E6" s="517">
        <f>'概要説明書1'!G6</f>
        <v>0</v>
      </c>
      <c r="F6" s="518"/>
      <c r="G6" s="518"/>
      <c r="H6" s="518"/>
      <c r="I6" s="518"/>
      <c r="J6" s="518"/>
      <c r="K6" s="518"/>
      <c r="L6" s="518"/>
      <c r="M6" s="519"/>
      <c r="N6" s="490" t="s">
        <v>871</v>
      </c>
      <c r="O6" s="491"/>
      <c r="P6" s="492"/>
      <c r="Q6" s="493"/>
      <c r="R6" s="494"/>
      <c r="S6" s="494"/>
      <c r="T6" s="495"/>
    </row>
    <row r="7" spans="2:20" ht="30" customHeight="1">
      <c r="B7" s="479"/>
      <c r="C7" s="480"/>
      <c r="D7" s="481"/>
      <c r="E7" s="520"/>
      <c r="F7" s="521"/>
      <c r="G7" s="521"/>
      <c r="H7" s="521"/>
      <c r="I7" s="521"/>
      <c r="J7" s="521"/>
      <c r="K7" s="521"/>
      <c r="L7" s="521"/>
      <c r="M7" s="522"/>
      <c r="N7" s="482" t="s">
        <v>872</v>
      </c>
      <c r="O7" s="482"/>
      <c r="P7" s="482"/>
      <c r="Q7" s="486">
        <f>'概要説明書1'!AB6</f>
        <v>0</v>
      </c>
      <c r="R7" s="487"/>
      <c r="S7" s="487"/>
      <c r="T7" s="488"/>
    </row>
    <row r="8" spans="2:20" ht="30" customHeight="1">
      <c r="B8" s="476" t="s">
        <v>98</v>
      </c>
      <c r="C8" s="477"/>
      <c r="D8" s="478"/>
      <c r="E8" s="482" t="s">
        <v>105</v>
      </c>
      <c r="F8" s="482"/>
      <c r="G8" s="482"/>
      <c r="H8" s="483">
        <f>'概要説明書1'!J8</f>
        <v>0</v>
      </c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5"/>
    </row>
    <row r="9" spans="2:20" ht="30" customHeight="1">
      <c r="B9" s="479"/>
      <c r="C9" s="480"/>
      <c r="D9" s="481"/>
      <c r="E9" s="482" t="s">
        <v>873</v>
      </c>
      <c r="F9" s="482"/>
      <c r="G9" s="482"/>
      <c r="H9" s="483">
        <f>'概要説明書1'!J9</f>
        <v>0</v>
      </c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5"/>
    </row>
    <row r="10" spans="2:20" ht="30" customHeight="1">
      <c r="B10" s="476" t="s">
        <v>99</v>
      </c>
      <c r="C10" s="477"/>
      <c r="D10" s="478"/>
      <c r="E10" s="482" t="s">
        <v>105</v>
      </c>
      <c r="F10" s="482"/>
      <c r="G10" s="482"/>
      <c r="H10" s="483">
        <f>'概要説明書1'!J10</f>
        <v>0</v>
      </c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2:20" ht="30" customHeight="1">
      <c r="B11" s="479"/>
      <c r="C11" s="480"/>
      <c r="D11" s="481"/>
      <c r="E11" s="482" t="s">
        <v>873</v>
      </c>
      <c r="F11" s="482"/>
      <c r="G11" s="482"/>
      <c r="H11" s="483">
        <f>'概要説明書1'!J11</f>
        <v>0</v>
      </c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5"/>
    </row>
    <row r="12" spans="2:27" ht="30" customHeight="1">
      <c r="B12" s="497" t="s">
        <v>74</v>
      </c>
      <c r="C12" s="498"/>
      <c r="D12" s="499"/>
      <c r="E12" s="500" t="str">
        <f>VLOOKUP(Y12,Z12:AA16,2,2)</f>
        <v>工法</v>
      </c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V12" s="131" t="s">
        <v>951</v>
      </c>
      <c r="W12" s="126" t="s">
        <v>952</v>
      </c>
      <c r="X12" s="126" t="s">
        <v>950</v>
      </c>
      <c r="Y12" s="130">
        <f>'概要説明書1'!G19</f>
        <v>1</v>
      </c>
      <c r="Z12" s="130">
        <v>1</v>
      </c>
      <c r="AA12" s="153" t="s">
        <v>923</v>
      </c>
    </row>
    <row r="13" spans="2:27" ht="30" customHeight="1">
      <c r="B13" s="474" t="s">
        <v>874</v>
      </c>
      <c r="C13" s="474"/>
      <c r="D13" s="474"/>
      <c r="E13" s="112" t="s">
        <v>1340</v>
      </c>
      <c r="F13" s="500">
        <f>'概要説明書1'!G21</f>
        <v>0</v>
      </c>
      <c r="G13" s="501"/>
      <c r="H13" s="502"/>
      <c r="I13" s="112" t="s">
        <v>1341</v>
      </c>
      <c r="J13" s="500">
        <f>'概要説明書1'!N21</f>
        <v>0</v>
      </c>
      <c r="K13" s="501"/>
      <c r="L13" s="502"/>
      <c r="M13" s="112" t="s">
        <v>1342</v>
      </c>
      <c r="N13" s="500">
        <f>'概要説明書1'!U21</f>
        <v>0</v>
      </c>
      <c r="O13" s="501"/>
      <c r="P13" s="502"/>
      <c r="Q13" s="113" t="s">
        <v>1343</v>
      </c>
      <c r="R13" s="500">
        <f>'概要説明書1'!AB21</f>
        <v>0</v>
      </c>
      <c r="S13" s="501"/>
      <c r="T13" s="502"/>
      <c r="V13" s="125" t="e">
        <f>#REF!</f>
        <v>#REF!</v>
      </c>
      <c r="W13" s="126" t="e">
        <f>INDEX(list0,V13)</f>
        <v>#NAME?</v>
      </c>
      <c r="X13" s="125" t="e">
        <f>CONCATENATE("list",V13)</f>
        <v>#REF!</v>
      </c>
      <c r="Z13" s="130">
        <v>2</v>
      </c>
      <c r="AA13" s="153" t="s">
        <v>928</v>
      </c>
    </row>
    <row r="14" spans="2:27" ht="30" customHeight="1">
      <c r="B14" s="523" t="s">
        <v>1335</v>
      </c>
      <c r="C14" s="524"/>
      <c r="D14" s="525"/>
      <c r="E14" s="513" t="s">
        <v>1366</v>
      </c>
      <c r="F14" s="514"/>
      <c r="G14" s="452" t="s">
        <v>1337</v>
      </c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4"/>
      <c r="S14" s="133"/>
      <c r="T14" s="137"/>
      <c r="V14" s="125" t="e">
        <f>#REF!</f>
        <v>#REF!</v>
      </c>
      <c r="W14" s="125" t="e">
        <f ca="1">INDEX(INDIRECT(X13),V14)</f>
        <v>#REF!</v>
      </c>
      <c r="X14" s="125" t="e">
        <f>CONCATENATE("list",V13,"_",V14)</f>
        <v>#REF!</v>
      </c>
      <c r="Z14" s="130">
        <v>3</v>
      </c>
      <c r="AA14" s="153" t="s">
        <v>931</v>
      </c>
    </row>
    <row r="15" spans="2:27" ht="30" customHeight="1">
      <c r="B15" s="526"/>
      <c r="C15" s="527"/>
      <c r="D15" s="528"/>
      <c r="E15" s="515"/>
      <c r="F15" s="516"/>
      <c r="G15" s="452" t="s">
        <v>1338</v>
      </c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4"/>
      <c r="S15" s="154"/>
      <c r="T15" s="132"/>
      <c r="V15" s="125" t="e">
        <f>#REF!</f>
        <v>#REF!</v>
      </c>
      <c r="W15" s="125" t="e">
        <f ca="1">INDEX(INDIRECT(X14),V15)</f>
        <v>#REF!</v>
      </c>
      <c r="X15" s="125" t="e">
        <f>CONCATENATE("list",V13,"_",V14,"_",V15)</f>
        <v>#REF!</v>
      </c>
      <c r="Z15" s="130">
        <v>4</v>
      </c>
      <c r="AA15" s="153" t="s">
        <v>935</v>
      </c>
    </row>
    <row r="16" spans="2:27" ht="30" customHeight="1">
      <c r="B16" s="526"/>
      <c r="C16" s="527"/>
      <c r="D16" s="528"/>
      <c r="E16" s="513" t="s">
        <v>1367</v>
      </c>
      <c r="F16" s="514"/>
      <c r="G16" s="471" t="s">
        <v>961</v>
      </c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3"/>
      <c r="S16" s="133"/>
      <c r="T16" s="134"/>
      <c r="V16" s="125"/>
      <c r="W16" s="125"/>
      <c r="X16" s="125"/>
      <c r="Z16" s="130">
        <v>5</v>
      </c>
      <c r="AA16" s="153" t="s">
        <v>911</v>
      </c>
    </row>
    <row r="17" spans="2:24" ht="30" customHeight="1">
      <c r="B17" s="526"/>
      <c r="C17" s="527"/>
      <c r="D17" s="528"/>
      <c r="E17" s="534"/>
      <c r="F17" s="535"/>
      <c r="G17" s="471" t="s">
        <v>1332</v>
      </c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  <c r="S17" s="133"/>
      <c r="T17" s="135"/>
      <c r="V17" s="125" t="e">
        <f>#REF!</f>
        <v>#REF!</v>
      </c>
      <c r="W17" s="125" t="e">
        <f ca="1">INDEX(INDIRECT(X15),V17)</f>
        <v>#REF!</v>
      </c>
      <c r="X17" s="125"/>
    </row>
    <row r="18" spans="2:27" ht="30" customHeight="1">
      <c r="B18" s="526"/>
      <c r="C18" s="527"/>
      <c r="D18" s="528"/>
      <c r="E18" s="534"/>
      <c r="F18" s="535"/>
      <c r="G18" s="471" t="s">
        <v>1333</v>
      </c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3"/>
      <c r="S18" s="136"/>
      <c r="T18" s="134"/>
      <c r="V18" s="140"/>
      <c r="W18" s="140"/>
      <c r="X18" s="140"/>
      <c r="AA18" s="153" t="s">
        <v>1016</v>
      </c>
    </row>
    <row r="19" spans="2:24" ht="30" customHeight="1">
      <c r="B19" s="526"/>
      <c r="C19" s="527"/>
      <c r="D19" s="528"/>
      <c r="E19" s="534"/>
      <c r="F19" s="535"/>
      <c r="G19" s="468" t="s">
        <v>962</v>
      </c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70"/>
      <c r="S19" s="137"/>
      <c r="T19" s="137"/>
      <c r="V19" s="140"/>
      <c r="W19" s="140"/>
      <c r="X19" s="140"/>
    </row>
    <row r="20" spans="2:25" ht="30" customHeight="1">
      <c r="B20" s="526"/>
      <c r="C20" s="527"/>
      <c r="D20" s="528"/>
      <c r="E20" s="534"/>
      <c r="F20" s="535"/>
      <c r="G20" s="138" t="s">
        <v>966</v>
      </c>
      <c r="H20" s="139" t="s">
        <v>967</v>
      </c>
      <c r="I20" s="512" t="s">
        <v>968</v>
      </c>
      <c r="J20" s="453"/>
      <c r="K20" s="453"/>
      <c r="L20" s="453"/>
      <c r="M20" s="453"/>
      <c r="N20" s="453"/>
      <c r="O20" s="453"/>
      <c r="P20" s="453"/>
      <c r="Q20" s="453"/>
      <c r="R20" s="454"/>
      <c r="S20" s="154"/>
      <c r="T20" s="132"/>
      <c r="V20" s="140"/>
      <c r="W20" s="140"/>
      <c r="X20" s="140"/>
      <c r="Y20" s="143"/>
    </row>
    <row r="21" spans="2:24" ht="30" customHeight="1">
      <c r="B21" s="526"/>
      <c r="C21" s="527"/>
      <c r="D21" s="528"/>
      <c r="E21" s="534"/>
      <c r="F21" s="535"/>
      <c r="G21" s="138" t="s">
        <v>966</v>
      </c>
      <c r="H21" s="139" t="s">
        <v>969</v>
      </c>
      <c r="I21" s="512" t="s">
        <v>1364</v>
      </c>
      <c r="J21" s="453"/>
      <c r="K21" s="453"/>
      <c r="L21" s="453"/>
      <c r="M21" s="453"/>
      <c r="N21" s="453"/>
      <c r="O21" s="453"/>
      <c r="P21" s="453"/>
      <c r="Q21" s="453"/>
      <c r="R21" s="454"/>
      <c r="S21" s="154"/>
      <c r="T21" s="132"/>
      <c r="V21" s="140"/>
      <c r="W21" s="140"/>
      <c r="X21" s="140"/>
    </row>
    <row r="22" spans="2:24" ht="30" customHeight="1">
      <c r="B22" s="526"/>
      <c r="C22" s="527"/>
      <c r="D22" s="528"/>
      <c r="E22" s="534"/>
      <c r="F22" s="535"/>
      <c r="G22" s="141" t="s">
        <v>966</v>
      </c>
      <c r="H22" s="139" t="s">
        <v>970</v>
      </c>
      <c r="I22" s="512" t="s">
        <v>1365</v>
      </c>
      <c r="J22" s="453"/>
      <c r="K22" s="453"/>
      <c r="L22" s="453"/>
      <c r="M22" s="453"/>
      <c r="N22" s="453"/>
      <c r="O22" s="453"/>
      <c r="P22" s="453"/>
      <c r="Q22" s="453"/>
      <c r="R22" s="454"/>
      <c r="S22" s="155"/>
      <c r="T22" s="142"/>
      <c r="V22" s="140"/>
      <c r="W22" s="140"/>
      <c r="X22" s="140"/>
    </row>
    <row r="23" spans="2:24" ht="30" customHeight="1">
      <c r="B23" s="526"/>
      <c r="C23" s="527"/>
      <c r="D23" s="528"/>
      <c r="E23" s="534"/>
      <c r="F23" s="535"/>
      <c r="G23" s="144"/>
      <c r="H23" s="139" t="s">
        <v>971</v>
      </c>
      <c r="I23" s="512" t="s">
        <v>963</v>
      </c>
      <c r="J23" s="453"/>
      <c r="K23" s="453"/>
      <c r="L23" s="453"/>
      <c r="M23" s="453"/>
      <c r="N23" s="453"/>
      <c r="O23" s="453"/>
      <c r="P23" s="453"/>
      <c r="Q23" s="453"/>
      <c r="R23" s="454"/>
      <c r="S23" s="155"/>
      <c r="T23" s="142"/>
      <c r="V23" s="140"/>
      <c r="W23" s="140"/>
      <c r="X23" s="140"/>
    </row>
    <row r="24" spans="2:24" ht="30" customHeight="1">
      <c r="B24" s="526"/>
      <c r="C24" s="527"/>
      <c r="D24" s="528"/>
      <c r="E24" s="534"/>
      <c r="F24" s="535"/>
      <c r="G24" s="458" t="s">
        <v>964</v>
      </c>
      <c r="H24" s="459"/>
      <c r="I24" s="459"/>
      <c r="J24" s="459"/>
      <c r="K24" s="460"/>
      <c r="L24" s="503" t="s">
        <v>965</v>
      </c>
      <c r="M24" s="504"/>
      <c r="N24" s="504"/>
      <c r="O24" s="505"/>
      <c r="P24" s="455"/>
      <c r="Q24" s="456"/>
      <c r="R24" s="456"/>
      <c r="S24" s="457"/>
      <c r="T24" s="132"/>
      <c r="V24" s="140"/>
      <c r="W24" s="140"/>
      <c r="X24" s="140"/>
    </row>
    <row r="25" spans="2:24" ht="30" customHeight="1">
      <c r="B25" s="526"/>
      <c r="C25" s="527"/>
      <c r="D25" s="528"/>
      <c r="E25" s="534"/>
      <c r="F25" s="535"/>
      <c r="G25" s="461"/>
      <c r="H25" s="467"/>
      <c r="I25" s="467"/>
      <c r="J25" s="467"/>
      <c r="K25" s="463"/>
      <c r="L25" s="506"/>
      <c r="M25" s="507"/>
      <c r="N25" s="507"/>
      <c r="O25" s="508"/>
      <c r="P25" s="455"/>
      <c r="Q25" s="456"/>
      <c r="R25" s="456"/>
      <c r="S25" s="457"/>
      <c r="T25" s="132"/>
      <c r="V25" s="140"/>
      <c r="W25" s="140"/>
      <c r="X25" s="140"/>
    </row>
    <row r="26" spans="2:24" ht="30" customHeight="1">
      <c r="B26" s="526"/>
      <c r="C26" s="527"/>
      <c r="D26" s="528"/>
      <c r="E26" s="534"/>
      <c r="F26" s="535"/>
      <c r="G26" s="461"/>
      <c r="H26" s="467"/>
      <c r="I26" s="467"/>
      <c r="J26" s="467"/>
      <c r="K26" s="463"/>
      <c r="L26" s="509"/>
      <c r="M26" s="510"/>
      <c r="N26" s="510"/>
      <c r="O26" s="511"/>
      <c r="P26" s="455"/>
      <c r="Q26" s="456"/>
      <c r="R26" s="456"/>
      <c r="S26" s="457"/>
      <c r="T26" s="132"/>
      <c r="V26" s="140"/>
      <c r="W26" s="140"/>
      <c r="X26" s="140"/>
    </row>
    <row r="27" spans="2:24" ht="30" customHeight="1">
      <c r="B27" s="526"/>
      <c r="C27" s="527"/>
      <c r="D27" s="528"/>
      <c r="E27" s="534"/>
      <c r="F27" s="535"/>
      <c r="G27" s="461"/>
      <c r="H27" s="467"/>
      <c r="I27" s="467"/>
      <c r="J27" s="467"/>
      <c r="K27" s="463"/>
      <c r="L27" s="458" t="s">
        <v>1334</v>
      </c>
      <c r="M27" s="459"/>
      <c r="N27" s="459"/>
      <c r="O27" s="460"/>
      <c r="P27" s="455"/>
      <c r="Q27" s="456"/>
      <c r="R27" s="456"/>
      <c r="S27" s="457"/>
      <c r="T27" s="132"/>
      <c r="V27" s="140"/>
      <c r="W27" s="140"/>
      <c r="X27" s="140"/>
    </row>
    <row r="28" spans="2:24" ht="30" customHeight="1">
      <c r="B28" s="526"/>
      <c r="C28" s="527"/>
      <c r="D28" s="528"/>
      <c r="E28" s="534"/>
      <c r="F28" s="535"/>
      <c r="G28" s="461"/>
      <c r="H28" s="467"/>
      <c r="I28" s="467"/>
      <c r="J28" s="467"/>
      <c r="K28" s="463"/>
      <c r="L28" s="461"/>
      <c r="M28" s="462"/>
      <c r="N28" s="462"/>
      <c r="O28" s="463"/>
      <c r="P28" s="455"/>
      <c r="Q28" s="456"/>
      <c r="R28" s="456"/>
      <c r="S28" s="457"/>
      <c r="T28" s="132"/>
      <c r="V28" s="140"/>
      <c r="W28" s="140"/>
      <c r="X28" s="140"/>
    </row>
    <row r="29" spans="2:24" ht="30" customHeight="1">
      <c r="B29" s="526"/>
      <c r="C29" s="527"/>
      <c r="D29" s="528"/>
      <c r="E29" s="534"/>
      <c r="F29" s="535"/>
      <c r="G29" s="464"/>
      <c r="H29" s="465"/>
      <c r="I29" s="465"/>
      <c r="J29" s="465"/>
      <c r="K29" s="466"/>
      <c r="L29" s="464"/>
      <c r="M29" s="465"/>
      <c r="N29" s="465"/>
      <c r="O29" s="466"/>
      <c r="P29" s="455"/>
      <c r="Q29" s="456"/>
      <c r="R29" s="456"/>
      <c r="S29" s="457"/>
      <c r="T29" s="132"/>
      <c r="V29" s="140"/>
      <c r="W29" s="140"/>
      <c r="X29" s="140"/>
    </row>
    <row r="30" spans="2:20" ht="30" customHeight="1">
      <c r="B30" s="529"/>
      <c r="C30" s="530"/>
      <c r="D30" s="531"/>
      <c r="E30" s="515"/>
      <c r="F30" s="516"/>
      <c r="G30" s="471" t="s">
        <v>972</v>
      </c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3"/>
      <c r="S30" s="133"/>
      <c r="T30" s="135"/>
    </row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 password="ECD7" sheet="1" selectLockedCells="1"/>
  <mergeCells count="54">
    <mergeCell ref="B4:D5"/>
    <mergeCell ref="E4:M5"/>
    <mergeCell ref="B6:D7"/>
    <mergeCell ref="E6:M7"/>
    <mergeCell ref="B14:D30"/>
    <mergeCell ref="G18:R18"/>
    <mergeCell ref="I20:R20"/>
    <mergeCell ref="G16:R16"/>
    <mergeCell ref="G17:R17"/>
    <mergeCell ref="E16:F30"/>
    <mergeCell ref="L24:O26"/>
    <mergeCell ref="I21:R21"/>
    <mergeCell ref="I22:R22"/>
    <mergeCell ref="I23:R23"/>
    <mergeCell ref="E14:F15"/>
    <mergeCell ref="E10:G10"/>
    <mergeCell ref="E11:G11"/>
    <mergeCell ref="J13:L13"/>
    <mergeCell ref="H10:T10"/>
    <mergeCell ref="H11:T11"/>
    <mergeCell ref="B12:D12"/>
    <mergeCell ref="B13:D13"/>
    <mergeCell ref="E12:T12"/>
    <mergeCell ref="N13:P13"/>
    <mergeCell ref="R13:T13"/>
    <mergeCell ref="F13:H13"/>
    <mergeCell ref="Q7:T7"/>
    <mergeCell ref="N4:P4"/>
    <mergeCell ref="N5:P5"/>
    <mergeCell ref="N7:P7"/>
    <mergeCell ref="N6:P6"/>
    <mergeCell ref="Q6:T6"/>
    <mergeCell ref="Q4:T4"/>
    <mergeCell ref="Q5:T5"/>
    <mergeCell ref="G30:R30"/>
    <mergeCell ref="P24:S24"/>
    <mergeCell ref="B3:D3"/>
    <mergeCell ref="E3:I3"/>
    <mergeCell ref="B8:D9"/>
    <mergeCell ref="B10:D11"/>
    <mergeCell ref="E8:G8"/>
    <mergeCell ref="E9:G9"/>
    <mergeCell ref="H8:T8"/>
    <mergeCell ref="H9:T9"/>
    <mergeCell ref="G14:R14"/>
    <mergeCell ref="G15:R15"/>
    <mergeCell ref="P29:S29"/>
    <mergeCell ref="L27:O29"/>
    <mergeCell ref="G24:K29"/>
    <mergeCell ref="P26:S26"/>
    <mergeCell ref="P27:S27"/>
    <mergeCell ref="P28:S28"/>
    <mergeCell ref="P25:S25"/>
    <mergeCell ref="G19:R19"/>
  </mergeCells>
  <dataValidations count="1">
    <dataValidation type="list" allowBlank="1" showInputMessage="1" showErrorMessage="1" sqref="S20:S23 S14:S18 S30">
      <formula1>$AA$18:$AA$19</formula1>
    </dataValidation>
  </dataValidations>
  <printOptions/>
  <pageMargins left="0.984251968503937" right="0.5905511811023623" top="0.984251968503937" bottom="0.23" header="0.5118110236220472" footer="0.17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B2:X81"/>
  <sheetViews>
    <sheetView showGridLines="0" showRowColHeaders="0" showZeros="0" view="pageBreakPreview" zoomScaleSheetLayoutView="100" zoomScalePageLayoutView="0" workbookViewId="0" topLeftCell="B1">
      <selection activeCell="E58" sqref="E58:O58"/>
    </sheetView>
  </sheetViews>
  <sheetFormatPr defaultColWidth="9.00390625" defaultRowHeight="13.5"/>
  <cols>
    <col min="1" max="1" width="3.50390625" style="117" customWidth="1"/>
    <col min="2" max="3" width="4.125" style="117" customWidth="1"/>
    <col min="4" max="4" width="16.625" style="117" customWidth="1"/>
    <col min="5" max="20" width="4.125" style="117" customWidth="1"/>
    <col min="21" max="21" width="9.00390625" style="117" customWidth="1"/>
    <col min="22" max="24" width="0" style="117" hidden="1" customWidth="1"/>
    <col min="25" max="16384" width="9.00390625" style="117" customWidth="1"/>
  </cols>
  <sheetData>
    <row r="2" spans="2:20" ht="30" customHeight="1">
      <c r="B2" s="114" t="s">
        <v>865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 t="s">
        <v>866</v>
      </c>
    </row>
    <row r="3" spans="2:20" ht="30" customHeight="1">
      <c r="B3" s="561" t="s">
        <v>867</v>
      </c>
      <c r="C3" s="561"/>
      <c r="D3" s="561"/>
      <c r="E3" s="562"/>
      <c r="F3" s="562"/>
      <c r="G3" s="562"/>
      <c r="H3" s="562"/>
      <c r="I3" s="562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</row>
    <row r="4" spans="2:20" ht="30" customHeight="1">
      <c r="B4" s="546" t="s">
        <v>2</v>
      </c>
      <c r="C4" s="547"/>
      <c r="D4" s="548"/>
      <c r="E4" s="552">
        <f>'概要説明書1'!G4</f>
        <v>0</v>
      </c>
      <c r="F4" s="553"/>
      <c r="G4" s="553"/>
      <c r="H4" s="553"/>
      <c r="I4" s="553"/>
      <c r="J4" s="553"/>
      <c r="K4" s="553"/>
      <c r="L4" s="553"/>
      <c r="M4" s="554"/>
      <c r="N4" s="561" t="s">
        <v>868</v>
      </c>
      <c r="O4" s="561"/>
      <c r="P4" s="561"/>
      <c r="Q4" s="536"/>
      <c r="R4" s="536"/>
      <c r="S4" s="536"/>
      <c r="T4" s="536"/>
    </row>
    <row r="5" spans="2:20" ht="30" customHeight="1">
      <c r="B5" s="549"/>
      <c r="C5" s="550"/>
      <c r="D5" s="551"/>
      <c r="E5" s="555"/>
      <c r="F5" s="556"/>
      <c r="G5" s="556"/>
      <c r="H5" s="556"/>
      <c r="I5" s="556"/>
      <c r="J5" s="556"/>
      <c r="K5" s="556"/>
      <c r="L5" s="556"/>
      <c r="M5" s="557"/>
      <c r="N5" s="561" t="s">
        <v>869</v>
      </c>
      <c r="O5" s="561"/>
      <c r="P5" s="561"/>
      <c r="Q5" s="536"/>
      <c r="R5" s="536"/>
      <c r="S5" s="536"/>
      <c r="T5" s="536"/>
    </row>
    <row r="6" spans="2:20" ht="30" customHeight="1">
      <c r="B6" s="546" t="s">
        <v>870</v>
      </c>
      <c r="C6" s="547"/>
      <c r="D6" s="548"/>
      <c r="E6" s="552">
        <f>'概要説明書1'!G6</f>
        <v>0</v>
      </c>
      <c r="F6" s="553"/>
      <c r="G6" s="553"/>
      <c r="H6" s="553"/>
      <c r="I6" s="553"/>
      <c r="J6" s="553"/>
      <c r="K6" s="553"/>
      <c r="L6" s="553"/>
      <c r="M6" s="554"/>
      <c r="N6" s="575" t="s">
        <v>871</v>
      </c>
      <c r="O6" s="576"/>
      <c r="P6" s="577"/>
      <c r="Q6" s="578"/>
      <c r="R6" s="579"/>
      <c r="S6" s="579"/>
      <c r="T6" s="580"/>
    </row>
    <row r="7" spans="2:20" ht="30" customHeight="1">
      <c r="B7" s="549"/>
      <c r="C7" s="550"/>
      <c r="D7" s="551"/>
      <c r="E7" s="555"/>
      <c r="F7" s="556"/>
      <c r="G7" s="556"/>
      <c r="H7" s="556"/>
      <c r="I7" s="556"/>
      <c r="J7" s="556"/>
      <c r="K7" s="556"/>
      <c r="L7" s="556"/>
      <c r="M7" s="557"/>
      <c r="N7" s="563" t="s">
        <v>872</v>
      </c>
      <c r="O7" s="563"/>
      <c r="P7" s="563"/>
      <c r="Q7" s="486">
        <f>'概要説明書1'!AB6</f>
        <v>0</v>
      </c>
      <c r="R7" s="487"/>
      <c r="S7" s="487"/>
      <c r="T7" s="488"/>
    </row>
    <row r="8" spans="2:20" ht="30" customHeight="1">
      <c r="B8" s="546" t="s">
        <v>98</v>
      </c>
      <c r="C8" s="547"/>
      <c r="D8" s="548"/>
      <c r="E8" s="563" t="s">
        <v>105</v>
      </c>
      <c r="F8" s="563"/>
      <c r="G8" s="563"/>
      <c r="H8" s="483">
        <f>'概要説明書1'!J8</f>
        <v>0</v>
      </c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5"/>
    </row>
    <row r="9" spans="2:20" ht="30" customHeight="1">
      <c r="B9" s="549"/>
      <c r="C9" s="550"/>
      <c r="D9" s="551"/>
      <c r="E9" s="563" t="s">
        <v>873</v>
      </c>
      <c r="F9" s="563"/>
      <c r="G9" s="563"/>
      <c r="H9" s="483">
        <f>'概要説明書1'!J9</f>
        <v>0</v>
      </c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5"/>
    </row>
    <row r="10" spans="2:20" ht="30" customHeight="1">
      <c r="B10" s="546" t="s">
        <v>99</v>
      </c>
      <c r="C10" s="547"/>
      <c r="D10" s="548"/>
      <c r="E10" s="563" t="s">
        <v>105</v>
      </c>
      <c r="F10" s="563"/>
      <c r="G10" s="563"/>
      <c r="H10" s="483">
        <f>'概要説明書1'!J10</f>
        <v>0</v>
      </c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2:20" ht="30" customHeight="1">
      <c r="B11" s="549"/>
      <c r="C11" s="550"/>
      <c r="D11" s="551"/>
      <c r="E11" s="563" t="s">
        <v>873</v>
      </c>
      <c r="F11" s="563"/>
      <c r="G11" s="563"/>
      <c r="H11" s="483">
        <f>'概要説明書1'!J11</f>
        <v>0</v>
      </c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5"/>
    </row>
    <row r="12" spans="2:24" ht="30" customHeight="1">
      <c r="B12" s="558" t="s">
        <v>74</v>
      </c>
      <c r="C12" s="559"/>
      <c r="D12" s="560"/>
      <c r="E12" s="500" t="str">
        <f>'概要説明書1'!AJ19</f>
        <v>工法</v>
      </c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V12" s="118" t="s">
        <v>951</v>
      </c>
      <c r="W12" s="119" t="s">
        <v>952</v>
      </c>
      <c r="X12" s="119" t="s">
        <v>950</v>
      </c>
    </row>
    <row r="13" spans="2:24" ht="30" customHeight="1">
      <c r="B13" s="538" t="s">
        <v>874</v>
      </c>
      <c r="C13" s="538"/>
      <c r="D13" s="538"/>
      <c r="E13" s="112" t="s">
        <v>1349</v>
      </c>
      <c r="F13" s="500">
        <f>'公募要件等確認表（様式１－付）'!F13:H13</f>
        <v>0</v>
      </c>
      <c r="G13" s="501"/>
      <c r="H13" s="502"/>
      <c r="I13" s="112" t="s">
        <v>1350</v>
      </c>
      <c r="J13" s="500">
        <f>'公募要件等確認表（様式１－付）'!J13:L13</f>
        <v>0</v>
      </c>
      <c r="K13" s="501"/>
      <c r="L13" s="502"/>
      <c r="M13" s="112" t="s">
        <v>1351</v>
      </c>
      <c r="N13" s="500">
        <f>'公募要件等確認表（様式１－付）'!N13:P13</f>
        <v>0</v>
      </c>
      <c r="O13" s="501"/>
      <c r="P13" s="502"/>
      <c r="Q13" s="113" t="s">
        <v>1343</v>
      </c>
      <c r="R13" s="500">
        <f>'公募要件等確認表（様式１－付）'!R13:T13</f>
        <v>0</v>
      </c>
      <c r="S13" s="501"/>
      <c r="T13" s="502"/>
      <c r="V13" s="125">
        <f>'概要説明書1'!$G$21</f>
        <v>0</v>
      </c>
      <c r="W13" s="126" t="e">
        <f>INDEX(list0,V13)</f>
        <v>#NAME?</v>
      </c>
      <c r="X13" s="125" t="str">
        <f>CONCATENATE("list",V13)</f>
        <v>list0</v>
      </c>
    </row>
    <row r="14" spans="2:24" ht="30" customHeight="1">
      <c r="B14" s="537" t="s">
        <v>1360</v>
      </c>
      <c r="C14" s="538"/>
      <c r="D14" s="538"/>
      <c r="E14" s="542" t="s">
        <v>1339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4"/>
      <c r="P14" s="545"/>
      <c r="Q14" s="539"/>
      <c r="R14" s="540"/>
      <c r="S14" s="540"/>
      <c r="T14" s="541"/>
      <c r="V14" s="125">
        <f>'概要説明書1'!$N$21</f>
        <v>0</v>
      </c>
      <c r="W14" s="125" t="e">
        <f ca="1">INDEX(INDIRECT(X13),V14)</f>
        <v>#REF!</v>
      </c>
      <c r="X14" s="125" t="str">
        <f>CONCATENATE("list",V13,"_",V14)</f>
        <v>list0_0</v>
      </c>
    </row>
    <row r="15" spans="2:24" ht="30" customHeight="1">
      <c r="B15" s="582" t="s">
        <v>954</v>
      </c>
      <c r="C15" s="583"/>
      <c r="D15" s="613"/>
      <c r="E15" s="589" t="s">
        <v>32</v>
      </c>
      <c r="F15" s="590"/>
      <c r="G15" s="590"/>
      <c r="H15" s="590"/>
      <c r="I15" s="590"/>
      <c r="J15" s="590"/>
      <c r="K15" s="591"/>
      <c r="L15" s="121" t="s">
        <v>875</v>
      </c>
      <c r="M15" s="538" t="s">
        <v>876</v>
      </c>
      <c r="N15" s="538"/>
      <c r="O15" s="538"/>
      <c r="P15" s="538"/>
      <c r="Q15" s="538" t="s">
        <v>877</v>
      </c>
      <c r="R15" s="538"/>
      <c r="S15" s="538"/>
      <c r="T15" s="538"/>
      <c r="V15" s="125">
        <f>'概要説明書1'!$U$21</f>
        <v>0</v>
      </c>
      <c r="W15" s="125" t="e">
        <f ca="1">INDEX(INDIRECT(X14),V15)</f>
        <v>#REF!</v>
      </c>
      <c r="X15" s="125" t="str">
        <f>CONCATENATE("list",V13,"_",V14,"_",V15)</f>
        <v>list0_0_0</v>
      </c>
    </row>
    <row r="16" spans="2:24" ht="30" customHeight="1">
      <c r="B16" s="582"/>
      <c r="C16" s="583"/>
      <c r="D16" s="613"/>
      <c r="E16" s="589" t="s">
        <v>1362</v>
      </c>
      <c r="F16" s="590"/>
      <c r="G16" s="590"/>
      <c r="H16" s="590"/>
      <c r="I16" s="590"/>
      <c r="J16" s="590"/>
      <c r="K16" s="591"/>
      <c r="L16" s="122"/>
      <c r="M16" s="601"/>
      <c r="N16" s="601"/>
      <c r="O16" s="601"/>
      <c r="P16" s="601"/>
      <c r="Q16" s="601"/>
      <c r="R16" s="601"/>
      <c r="S16" s="601"/>
      <c r="T16" s="601"/>
      <c r="V16" s="125">
        <f>'概要説明書1'!$AB$21</f>
        <v>0</v>
      </c>
      <c r="W16" s="125" t="e">
        <f ca="1">INDEX(INDIRECT(X15),V16)</f>
        <v>#REF!</v>
      </c>
      <c r="X16" s="125"/>
    </row>
    <row r="17" spans="2:20" ht="30" customHeight="1">
      <c r="B17" s="582"/>
      <c r="C17" s="583"/>
      <c r="D17" s="613"/>
      <c r="E17" s="558" t="s">
        <v>878</v>
      </c>
      <c r="F17" s="559"/>
      <c r="G17" s="559"/>
      <c r="H17" s="559"/>
      <c r="I17" s="559"/>
      <c r="J17" s="559"/>
      <c r="K17" s="560"/>
      <c r="L17" s="122"/>
      <c r="M17" s="601"/>
      <c r="N17" s="601"/>
      <c r="O17" s="601"/>
      <c r="P17" s="601"/>
      <c r="Q17" s="601"/>
      <c r="R17" s="601"/>
      <c r="S17" s="601"/>
      <c r="T17" s="601"/>
    </row>
    <row r="18" spans="2:20" ht="30" customHeight="1">
      <c r="B18" s="582"/>
      <c r="C18" s="583"/>
      <c r="D18" s="613"/>
      <c r="E18" s="615" t="s">
        <v>879</v>
      </c>
      <c r="F18" s="616"/>
      <c r="G18" s="616"/>
      <c r="H18" s="616"/>
      <c r="I18" s="616"/>
      <c r="J18" s="616"/>
      <c r="K18" s="617"/>
      <c r="L18" s="602"/>
      <c r="M18" s="601"/>
      <c r="N18" s="601"/>
      <c r="O18" s="601"/>
      <c r="P18" s="601"/>
      <c r="Q18" s="601"/>
      <c r="R18" s="601"/>
      <c r="S18" s="601"/>
      <c r="T18" s="601"/>
    </row>
    <row r="19" spans="2:20" ht="30" customHeight="1">
      <c r="B19" s="582"/>
      <c r="C19" s="583"/>
      <c r="D19" s="613"/>
      <c r="E19" s="618"/>
      <c r="F19" s="619"/>
      <c r="G19" s="619"/>
      <c r="H19" s="619"/>
      <c r="I19" s="619"/>
      <c r="J19" s="619"/>
      <c r="K19" s="620"/>
      <c r="L19" s="603"/>
      <c r="M19" s="604" t="s">
        <v>880</v>
      </c>
      <c r="N19" s="604"/>
      <c r="O19" s="608"/>
      <c r="P19" s="608"/>
      <c r="Q19" s="608"/>
      <c r="R19" s="608"/>
      <c r="S19" s="608"/>
      <c r="T19" s="608"/>
    </row>
    <row r="20" spans="2:20" ht="30" customHeight="1">
      <c r="B20" s="582" t="s">
        <v>955</v>
      </c>
      <c r="C20" s="583"/>
      <c r="D20" s="613"/>
      <c r="E20" s="589" t="s">
        <v>881</v>
      </c>
      <c r="F20" s="590"/>
      <c r="G20" s="590"/>
      <c r="H20" s="590"/>
      <c r="I20" s="590"/>
      <c r="J20" s="609">
        <f>'概要説明書4'!I5</f>
        <v>0</v>
      </c>
      <c r="K20" s="610"/>
      <c r="L20" s="610"/>
      <c r="M20" s="610"/>
      <c r="N20" s="610"/>
      <c r="O20" s="610"/>
      <c r="P20" s="610"/>
      <c r="Q20" s="610"/>
      <c r="R20" s="610"/>
      <c r="S20" s="610"/>
      <c r="T20" s="611"/>
    </row>
    <row r="21" spans="2:20" ht="30" customHeight="1">
      <c r="B21" s="582" t="s">
        <v>1324</v>
      </c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612"/>
      <c r="R21" s="583"/>
      <c r="S21" s="583"/>
      <c r="T21" s="613"/>
    </row>
    <row r="22" spans="2:20" ht="30" customHeight="1">
      <c r="B22" s="589" t="s">
        <v>882</v>
      </c>
      <c r="C22" s="590"/>
      <c r="D22" s="591"/>
      <c r="E22" s="537" t="s">
        <v>883</v>
      </c>
      <c r="F22" s="537"/>
      <c r="G22" s="537" t="s">
        <v>884</v>
      </c>
      <c r="H22" s="537"/>
      <c r="I22" s="537" t="s">
        <v>885</v>
      </c>
      <c r="J22" s="537"/>
      <c r="K22" s="537"/>
      <c r="L22" s="121" t="s">
        <v>886</v>
      </c>
      <c r="M22" s="589" t="s">
        <v>956</v>
      </c>
      <c r="N22" s="590"/>
      <c r="O22" s="590"/>
      <c r="P22" s="590"/>
      <c r="Q22" s="590"/>
      <c r="R22" s="590"/>
      <c r="S22" s="590"/>
      <c r="T22" s="591"/>
    </row>
    <row r="23" spans="2:20" ht="30" customHeight="1">
      <c r="B23" s="592" t="s">
        <v>33</v>
      </c>
      <c r="C23" s="537" t="s">
        <v>887</v>
      </c>
      <c r="D23" s="537"/>
      <c r="E23" s="581"/>
      <c r="F23" s="581"/>
      <c r="G23" s="623"/>
      <c r="H23" s="624"/>
      <c r="I23" s="581"/>
      <c r="J23" s="581"/>
      <c r="K23" s="581"/>
      <c r="L23" s="605"/>
      <c r="M23" s="566"/>
      <c r="N23" s="567"/>
      <c r="O23" s="567"/>
      <c r="P23" s="567"/>
      <c r="Q23" s="567"/>
      <c r="R23" s="567"/>
      <c r="S23" s="567"/>
      <c r="T23" s="568"/>
    </row>
    <row r="24" spans="2:20" ht="30" customHeight="1">
      <c r="B24" s="593"/>
      <c r="C24" s="537" t="s">
        <v>888</v>
      </c>
      <c r="D24" s="537"/>
      <c r="E24" s="581"/>
      <c r="F24" s="581"/>
      <c r="G24" s="623"/>
      <c r="H24" s="624"/>
      <c r="I24" s="581"/>
      <c r="J24" s="581"/>
      <c r="K24" s="581"/>
      <c r="L24" s="606"/>
      <c r="M24" s="572"/>
      <c r="N24" s="573"/>
      <c r="O24" s="573"/>
      <c r="P24" s="573"/>
      <c r="Q24" s="573"/>
      <c r="R24" s="573"/>
      <c r="S24" s="573"/>
      <c r="T24" s="574"/>
    </row>
    <row r="25" spans="2:20" ht="30" customHeight="1">
      <c r="B25" s="589" t="s">
        <v>1352</v>
      </c>
      <c r="C25" s="590"/>
      <c r="D25" s="591"/>
      <c r="E25" s="537" t="s">
        <v>1361</v>
      </c>
      <c r="F25" s="537"/>
      <c r="G25" s="589" t="s">
        <v>884</v>
      </c>
      <c r="H25" s="591"/>
      <c r="I25" s="537" t="s">
        <v>885</v>
      </c>
      <c r="J25" s="537"/>
      <c r="K25" s="537"/>
      <c r="L25" s="121" t="s">
        <v>886</v>
      </c>
      <c r="M25" s="589" t="s">
        <v>956</v>
      </c>
      <c r="N25" s="590"/>
      <c r="O25" s="590"/>
      <c r="P25" s="590"/>
      <c r="Q25" s="590"/>
      <c r="R25" s="590"/>
      <c r="S25" s="590"/>
      <c r="T25" s="591"/>
    </row>
    <row r="26" spans="2:20" ht="30" customHeight="1">
      <c r="B26" s="592" t="s">
        <v>33</v>
      </c>
      <c r="C26" s="537" t="s">
        <v>887</v>
      </c>
      <c r="D26" s="537"/>
      <c r="E26" s="607"/>
      <c r="F26" s="607"/>
      <c r="G26" s="625"/>
      <c r="H26" s="565"/>
      <c r="I26" s="607"/>
      <c r="J26" s="607"/>
      <c r="K26" s="607"/>
      <c r="L26" s="605"/>
      <c r="M26" s="566"/>
      <c r="N26" s="567"/>
      <c r="O26" s="567"/>
      <c r="P26" s="567"/>
      <c r="Q26" s="567"/>
      <c r="R26" s="567"/>
      <c r="S26" s="567"/>
      <c r="T26" s="568"/>
    </row>
    <row r="27" spans="2:20" ht="30" customHeight="1">
      <c r="B27" s="593"/>
      <c r="C27" s="537" t="s">
        <v>888</v>
      </c>
      <c r="D27" s="537"/>
      <c r="E27" s="607"/>
      <c r="F27" s="607"/>
      <c r="G27" s="625"/>
      <c r="H27" s="565"/>
      <c r="I27" s="607"/>
      <c r="J27" s="607"/>
      <c r="K27" s="607"/>
      <c r="L27" s="606"/>
      <c r="M27" s="572"/>
      <c r="N27" s="573"/>
      <c r="O27" s="573"/>
      <c r="P27" s="573"/>
      <c r="Q27" s="573"/>
      <c r="R27" s="573"/>
      <c r="S27" s="573"/>
      <c r="T27" s="574"/>
    </row>
    <row r="28" spans="2:20" ht="30" customHeight="1">
      <c r="B28" s="582" t="s">
        <v>889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612"/>
      <c r="R28" s="583"/>
      <c r="S28" s="583"/>
      <c r="T28" s="613"/>
    </row>
    <row r="29" spans="2:20" ht="30" customHeight="1">
      <c r="B29" s="589" t="s">
        <v>882</v>
      </c>
      <c r="C29" s="590"/>
      <c r="D29" s="591"/>
      <c r="E29" s="537" t="s">
        <v>883</v>
      </c>
      <c r="F29" s="537"/>
      <c r="G29" s="537" t="s">
        <v>884</v>
      </c>
      <c r="H29" s="537"/>
      <c r="I29" s="537" t="s">
        <v>885</v>
      </c>
      <c r="J29" s="537"/>
      <c r="K29" s="537"/>
      <c r="L29" s="121" t="s">
        <v>886</v>
      </c>
      <c r="M29" s="589" t="s">
        <v>956</v>
      </c>
      <c r="N29" s="590"/>
      <c r="O29" s="590"/>
      <c r="P29" s="590"/>
      <c r="Q29" s="590"/>
      <c r="R29" s="590"/>
      <c r="S29" s="590"/>
      <c r="T29" s="591"/>
    </row>
    <row r="30" spans="2:20" ht="30" customHeight="1">
      <c r="B30" s="592" t="s">
        <v>34</v>
      </c>
      <c r="C30" s="543" t="s">
        <v>890</v>
      </c>
      <c r="D30" s="543"/>
      <c r="E30" s="581"/>
      <c r="F30" s="581"/>
      <c r="G30" s="581"/>
      <c r="H30" s="581"/>
      <c r="I30" s="581"/>
      <c r="J30" s="581"/>
      <c r="K30" s="581"/>
      <c r="L30" s="123"/>
      <c r="M30" s="566"/>
      <c r="N30" s="567"/>
      <c r="O30" s="567"/>
      <c r="P30" s="567"/>
      <c r="Q30" s="567"/>
      <c r="R30" s="567"/>
      <c r="S30" s="567"/>
      <c r="T30" s="568"/>
    </row>
    <row r="31" spans="2:20" ht="30" customHeight="1">
      <c r="B31" s="600"/>
      <c r="C31" s="543" t="s">
        <v>891</v>
      </c>
      <c r="D31" s="543"/>
      <c r="E31" s="581"/>
      <c r="F31" s="581"/>
      <c r="G31" s="581"/>
      <c r="H31" s="581"/>
      <c r="I31" s="581"/>
      <c r="J31" s="581"/>
      <c r="K31" s="581"/>
      <c r="L31" s="123"/>
      <c r="M31" s="569"/>
      <c r="N31" s="570"/>
      <c r="O31" s="570"/>
      <c r="P31" s="570"/>
      <c r="Q31" s="570"/>
      <c r="R31" s="570"/>
      <c r="S31" s="570"/>
      <c r="T31" s="571"/>
    </row>
    <row r="32" spans="2:20" ht="30" customHeight="1">
      <c r="B32" s="600"/>
      <c r="C32" s="543" t="s">
        <v>892</v>
      </c>
      <c r="D32" s="543"/>
      <c r="E32" s="581"/>
      <c r="F32" s="581"/>
      <c r="G32" s="581"/>
      <c r="H32" s="581"/>
      <c r="I32" s="581"/>
      <c r="J32" s="581"/>
      <c r="K32" s="581"/>
      <c r="L32" s="123"/>
      <c r="M32" s="569"/>
      <c r="N32" s="570"/>
      <c r="O32" s="570"/>
      <c r="P32" s="570"/>
      <c r="Q32" s="570"/>
      <c r="R32" s="570"/>
      <c r="S32" s="570"/>
      <c r="T32" s="571"/>
    </row>
    <row r="33" spans="2:20" ht="30" customHeight="1">
      <c r="B33" s="600"/>
      <c r="C33" s="543" t="s">
        <v>893</v>
      </c>
      <c r="D33" s="543"/>
      <c r="E33" s="581"/>
      <c r="F33" s="581"/>
      <c r="G33" s="581"/>
      <c r="H33" s="581"/>
      <c r="I33" s="581"/>
      <c r="J33" s="581"/>
      <c r="K33" s="581"/>
      <c r="L33" s="123"/>
      <c r="M33" s="569"/>
      <c r="N33" s="570"/>
      <c r="O33" s="570"/>
      <c r="P33" s="570"/>
      <c r="Q33" s="570"/>
      <c r="R33" s="570"/>
      <c r="S33" s="570"/>
      <c r="T33" s="571"/>
    </row>
    <row r="34" spans="2:20" ht="30" customHeight="1">
      <c r="B34" s="593"/>
      <c r="C34" s="543" t="s">
        <v>894</v>
      </c>
      <c r="D34" s="543"/>
      <c r="E34" s="581"/>
      <c r="F34" s="581"/>
      <c r="G34" s="581"/>
      <c r="H34" s="581"/>
      <c r="I34" s="581"/>
      <c r="J34" s="581"/>
      <c r="K34" s="581"/>
      <c r="L34" s="123"/>
      <c r="M34" s="572"/>
      <c r="N34" s="573"/>
      <c r="O34" s="573"/>
      <c r="P34" s="573"/>
      <c r="Q34" s="573"/>
      <c r="R34" s="573"/>
      <c r="S34" s="573"/>
      <c r="T34" s="574"/>
    </row>
    <row r="35" spans="2:20" ht="30" customHeight="1">
      <c r="B35" s="592" t="s">
        <v>35</v>
      </c>
      <c r="C35" s="614" t="s">
        <v>1321</v>
      </c>
      <c r="D35" s="614"/>
      <c r="E35" s="581"/>
      <c r="F35" s="581"/>
      <c r="G35" s="581"/>
      <c r="H35" s="581"/>
      <c r="I35" s="581"/>
      <c r="J35" s="581"/>
      <c r="K35" s="581"/>
      <c r="L35" s="123"/>
      <c r="M35" s="566"/>
      <c r="N35" s="567"/>
      <c r="O35" s="567"/>
      <c r="P35" s="567"/>
      <c r="Q35" s="567"/>
      <c r="R35" s="567"/>
      <c r="S35" s="567"/>
      <c r="T35" s="568"/>
    </row>
    <row r="36" spans="2:20" ht="30" customHeight="1">
      <c r="B36" s="600"/>
      <c r="C36" s="543" t="s">
        <v>895</v>
      </c>
      <c r="D36" s="543"/>
      <c r="E36" s="581"/>
      <c r="F36" s="581"/>
      <c r="G36" s="581"/>
      <c r="H36" s="581"/>
      <c r="I36" s="581"/>
      <c r="J36" s="581"/>
      <c r="K36" s="581"/>
      <c r="L36" s="123"/>
      <c r="M36" s="569"/>
      <c r="N36" s="570"/>
      <c r="O36" s="570"/>
      <c r="P36" s="570"/>
      <c r="Q36" s="570"/>
      <c r="R36" s="570"/>
      <c r="S36" s="570"/>
      <c r="T36" s="571"/>
    </row>
    <row r="37" spans="2:20" ht="30" customHeight="1">
      <c r="B37" s="600"/>
      <c r="C37" s="543" t="s">
        <v>896</v>
      </c>
      <c r="D37" s="543"/>
      <c r="E37" s="581"/>
      <c r="F37" s="581"/>
      <c r="G37" s="581"/>
      <c r="H37" s="581"/>
      <c r="I37" s="581"/>
      <c r="J37" s="581"/>
      <c r="K37" s="581"/>
      <c r="L37" s="123"/>
      <c r="M37" s="569"/>
      <c r="N37" s="570"/>
      <c r="O37" s="570"/>
      <c r="P37" s="570"/>
      <c r="Q37" s="570"/>
      <c r="R37" s="570"/>
      <c r="S37" s="570"/>
      <c r="T37" s="571"/>
    </row>
    <row r="38" spans="2:20" ht="30" customHeight="1">
      <c r="B38" s="600"/>
      <c r="C38" s="543" t="s">
        <v>897</v>
      </c>
      <c r="D38" s="543"/>
      <c r="E38" s="581"/>
      <c r="F38" s="581"/>
      <c r="G38" s="581"/>
      <c r="H38" s="581"/>
      <c r="I38" s="581"/>
      <c r="J38" s="581"/>
      <c r="K38" s="581"/>
      <c r="L38" s="123"/>
      <c r="M38" s="569"/>
      <c r="N38" s="570"/>
      <c r="O38" s="570"/>
      <c r="P38" s="570"/>
      <c r="Q38" s="570"/>
      <c r="R38" s="570"/>
      <c r="S38" s="570"/>
      <c r="T38" s="571"/>
    </row>
    <row r="39" spans="2:20" ht="30" customHeight="1">
      <c r="B39" s="600"/>
      <c r="C39" s="543" t="s">
        <v>898</v>
      </c>
      <c r="D39" s="543"/>
      <c r="E39" s="581"/>
      <c r="F39" s="581"/>
      <c r="G39" s="581"/>
      <c r="H39" s="581"/>
      <c r="I39" s="581"/>
      <c r="J39" s="581"/>
      <c r="K39" s="581"/>
      <c r="L39" s="123"/>
      <c r="M39" s="569"/>
      <c r="N39" s="570"/>
      <c r="O39" s="570"/>
      <c r="P39" s="570"/>
      <c r="Q39" s="570"/>
      <c r="R39" s="570"/>
      <c r="S39" s="570"/>
      <c r="T39" s="571"/>
    </row>
    <row r="40" spans="2:20" ht="30" customHeight="1">
      <c r="B40" s="593"/>
      <c r="C40" s="543" t="s">
        <v>899</v>
      </c>
      <c r="D40" s="543"/>
      <c r="E40" s="581"/>
      <c r="F40" s="581"/>
      <c r="G40" s="581"/>
      <c r="H40" s="581"/>
      <c r="I40" s="581"/>
      <c r="J40" s="581"/>
      <c r="K40" s="581"/>
      <c r="L40" s="123"/>
      <c r="M40" s="572"/>
      <c r="N40" s="573"/>
      <c r="O40" s="573"/>
      <c r="P40" s="573"/>
      <c r="Q40" s="573"/>
      <c r="R40" s="573"/>
      <c r="S40" s="573"/>
      <c r="T40" s="574"/>
    </row>
    <row r="41" spans="2:20" ht="30" customHeight="1">
      <c r="B41" s="592" t="s">
        <v>1320</v>
      </c>
      <c r="C41" s="543" t="s">
        <v>900</v>
      </c>
      <c r="D41" s="543"/>
      <c r="E41" s="581"/>
      <c r="F41" s="581"/>
      <c r="G41" s="581"/>
      <c r="H41" s="581"/>
      <c r="I41" s="581"/>
      <c r="J41" s="581"/>
      <c r="K41" s="581"/>
      <c r="L41" s="123"/>
      <c r="M41" s="566"/>
      <c r="N41" s="567"/>
      <c r="O41" s="567"/>
      <c r="P41" s="567"/>
      <c r="Q41" s="567"/>
      <c r="R41" s="567"/>
      <c r="S41" s="567"/>
      <c r="T41" s="568"/>
    </row>
    <row r="42" spans="2:20" ht="30" customHeight="1">
      <c r="B42" s="600"/>
      <c r="C42" s="543" t="s">
        <v>901</v>
      </c>
      <c r="D42" s="543"/>
      <c r="E42" s="581"/>
      <c r="F42" s="581"/>
      <c r="G42" s="581"/>
      <c r="H42" s="581"/>
      <c r="I42" s="581"/>
      <c r="J42" s="581"/>
      <c r="K42" s="581"/>
      <c r="L42" s="123"/>
      <c r="M42" s="569"/>
      <c r="N42" s="570"/>
      <c r="O42" s="570"/>
      <c r="P42" s="570"/>
      <c r="Q42" s="570"/>
      <c r="R42" s="570"/>
      <c r="S42" s="570"/>
      <c r="T42" s="571"/>
    </row>
    <row r="43" spans="2:20" ht="30" customHeight="1">
      <c r="B43" s="600"/>
      <c r="C43" s="543" t="s">
        <v>902</v>
      </c>
      <c r="D43" s="543"/>
      <c r="E43" s="581"/>
      <c r="F43" s="581"/>
      <c r="G43" s="581"/>
      <c r="H43" s="581"/>
      <c r="I43" s="581"/>
      <c r="J43" s="581"/>
      <c r="K43" s="581"/>
      <c r="L43" s="123"/>
      <c r="M43" s="569"/>
      <c r="N43" s="570"/>
      <c r="O43" s="570"/>
      <c r="P43" s="570"/>
      <c r="Q43" s="570"/>
      <c r="R43" s="570"/>
      <c r="S43" s="570"/>
      <c r="T43" s="571"/>
    </row>
    <row r="44" spans="2:20" ht="30" customHeight="1">
      <c r="B44" s="600"/>
      <c r="C44" s="543" t="s">
        <v>903</v>
      </c>
      <c r="D44" s="543"/>
      <c r="E44" s="581"/>
      <c r="F44" s="581"/>
      <c r="G44" s="581"/>
      <c r="H44" s="581"/>
      <c r="I44" s="581"/>
      <c r="J44" s="581"/>
      <c r="K44" s="581"/>
      <c r="L44" s="123"/>
      <c r="M44" s="569"/>
      <c r="N44" s="570"/>
      <c r="O44" s="570"/>
      <c r="P44" s="570"/>
      <c r="Q44" s="570"/>
      <c r="R44" s="570"/>
      <c r="S44" s="570"/>
      <c r="T44" s="571"/>
    </row>
    <row r="45" spans="2:20" ht="30" customHeight="1">
      <c r="B45" s="593"/>
      <c r="C45" s="543" t="s">
        <v>904</v>
      </c>
      <c r="D45" s="543"/>
      <c r="E45" s="581"/>
      <c r="F45" s="581"/>
      <c r="G45" s="581"/>
      <c r="H45" s="581"/>
      <c r="I45" s="581"/>
      <c r="J45" s="581"/>
      <c r="K45" s="581"/>
      <c r="L45" s="123"/>
      <c r="M45" s="572"/>
      <c r="N45" s="573"/>
      <c r="O45" s="573"/>
      <c r="P45" s="573"/>
      <c r="Q45" s="573"/>
      <c r="R45" s="573"/>
      <c r="S45" s="573"/>
      <c r="T45" s="574"/>
    </row>
    <row r="46" spans="2:20" ht="30" customHeight="1">
      <c r="B46" s="592" t="s">
        <v>905</v>
      </c>
      <c r="C46" s="543" t="s">
        <v>906</v>
      </c>
      <c r="D46" s="543"/>
      <c r="E46" s="581"/>
      <c r="F46" s="581"/>
      <c r="G46" s="581"/>
      <c r="H46" s="581"/>
      <c r="I46" s="581"/>
      <c r="J46" s="581"/>
      <c r="K46" s="581"/>
      <c r="L46" s="123"/>
      <c r="M46" s="566"/>
      <c r="N46" s="567"/>
      <c r="O46" s="567"/>
      <c r="P46" s="567"/>
      <c r="Q46" s="567"/>
      <c r="R46" s="567"/>
      <c r="S46" s="567"/>
      <c r="T46" s="568"/>
    </row>
    <row r="47" spans="2:20" ht="30" customHeight="1">
      <c r="B47" s="593"/>
      <c r="C47" s="543" t="s">
        <v>907</v>
      </c>
      <c r="D47" s="543"/>
      <c r="E47" s="581"/>
      <c r="F47" s="581"/>
      <c r="G47" s="581"/>
      <c r="H47" s="581"/>
      <c r="I47" s="581"/>
      <c r="J47" s="581"/>
      <c r="K47" s="581"/>
      <c r="L47" s="123"/>
      <c r="M47" s="572"/>
      <c r="N47" s="573"/>
      <c r="O47" s="573"/>
      <c r="P47" s="573"/>
      <c r="Q47" s="573"/>
      <c r="R47" s="573"/>
      <c r="S47" s="573"/>
      <c r="T47" s="574"/>
    </row>
    <row r="48" spans="2:20" ht="30" customHeight="1">
      <c r="B48" s="582" t="s">
        <v>957</v>
      </c>
      <c r="C48" s="594"/>
      <c r="D48" s="594"/>
      <c r="E48" s="564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8"/>
    </row>
    <row r="49" spans="2:20" ht="75" customHeight="1">
      <c r="B49" s="595" t="s">
        <v>14</v>
      </c>
      <c r="C49" s="587" t="s">
        <v>908</v>
      </c>
      <c r="D49" s="587"/>
      <c r="E49" s="621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07"/>
      <c r="Q49" s="607"/>
      <c r="R49" s="607"/>
      <c r="S49" s="607"/>
      <c r="T49" s="607"/>
    </row>
    <row r="50" spans="2:20" ht="75" customHeight="1">
      <c r="B50" s="596"/>
      <c r="C50" s="584" t="s">
        <v>909</v>
      </c>
      <c r="D50" s="586"/>
      <c r="E50" s="621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07"/>
      <c r="Q50" s="607"/>
      <c r="R50" s="607"/>
      <c r="S50" s="607"/>
      <c r="T50" s="607"/>
    </row>
    <row r="51" spans="2:20" ht="75" customHeight="1">
      <c r="B51" s="596"/>
      <c r="C51" s="587" t="s">
        <v>910</v>
      </c>
      <c r="D51" s="587"/>
      <c r="E51" s="621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07"/>
      <c r="Q51" s="607"/>
      <c r="R51" s="607"/>
      <c r="S51" s="607"/>
      <c r="T51" s="607"/>
    </row>
    <row r="52" spans="2:20" ht="75" customHeight="1">
      <c r="B52" s="597"/>
      <c r="C52" s="598" t="s">
        <v>911</v>
      </c>
      <c r="D52" s="599"/>
      <c r="E52" s="621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07"/>
      <c r="Q52" s="607"/>
      <c r="R52" s="607"/>
      <c r="S52" s="607"/>
      <c r="T52" s="607"/>
    </row>
    <row r="53" spans="2:20" ht="30" customHeight="1">
      <c r="B53" s="588" t="s">
        <v>912</v>
      </c>
      <c r="C53" s="587" t="s">
        <v>913</v>
      </c>
      <c r="D53" s="587"/>
      <c r="E53" s="621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07"/>
      <c r="Q53" s="607"/>
      <c r="R53" s="607"/>
      <c r="S53" s="607"/>
      <c r="T53" s="607"/>
    </row>
    <row r="54" spans="2:20" ht="30" customHeight="1">
      <c r="B54" s="588"/>
      <c r="C54" s="587" t="s">
        <v>914</v>
      </c>
      <c r="D54" s="587"/>
      <c r="E54" s="621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07"/>
      <c r="Q54" s="607"/>
      <c r="R54" s="607"/>
      <c r="S54" s="607"/>
      <c r="T54" s="607"/>
    </row>
    <row r="55" spans="2:20" ht="30" customHeight="1">
      <c r="B55" s="588"/>
      <c r="C55" s="587" t="s">
        <v>915</v>
      </c>
      <c r="D55" s="587"/>
      <c r="E55" s="621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07"/>
      <c r="Q55" s="607"/>
      <c r="R55" s="607"/>
      <c r="S55" s="607"/>
      <c r="T55" s="607"/>
    </row>
    <row r="56" spans="2:20" ht="165" customHeight="1">
      <c r="B56" s="587" t="s">
        <v>916</v>
      </c>
      <c r="C56" s="587"/>
      <c r="D56" s="587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564"/>
      <c r="Q56" s="564"/>
      <c r="R56" s="564"/>
      <c r="S56" s="564"/>
      <c r="T56" s="565"/>
    </row>
    <row r="57" spans="2:20" ht="30" customHeight="1">
      <c r="B57" s="582" t="s">
        <v>958</v>
      </c>
      <c r="C57" s="583"/>
      <c r="D57" s="583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5"/>
    </row>
    <row r="58" spans="2:20" ht="165" customHeight="1">
      <c r="B58" s="589" t="s">
        <v>917</v>
      </c>
      <c r="C58" s="590"/>
      <c r="D58" s="591"/>
      <c r="E58" s="621"/>
      <c r="F58" s="622"/>
      <c r="G58" s="622"/>
      <c r="H58" s="622"/>
      <c r="I58" s="622"/>
      <c r="J58" s="622"/>
      <c r="K58" s="622"/>
      <c r="L58" s="622"/>
      <c r="M58" s="622"/>
      <c r="N58" s="622"/>
      <c r="O58" s="626"/>
      <c r="P58" s="625"/>
      <c r="Q58" s="564"/>
      <c r="R58" s="564"/>
      <c r="S58" s="564"/>
      <c r="T58" s="565"/>
    </row>
    <row r="59" spans="2:20" ht="30" customHeight="1">
      <c r="B59" s="582" t="s">
        <v>959</v>
      </c>
      <c r="C59" s="583"/>
      <c r="D59" s="583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5"/>
    </row>
    <row r="60" spans="2:20" ht="30" customHeight="1">
      <c r="B60" s="584" t="s">
        <v>1353</v>
      </c>
      <c r="C60" s="585"/>
      <c r="D60" s="586"/>
      <c r="E60" s="625" t="s">
        <v>918</v>
      </c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625"/>
      <c r="Q60" s="564"/>
      <c r="R60" s="564"/>
      <c r="S60" s="564"/>
      <c r="T60" s="565"/>
    </row>
    <row r="61" spans="2:20" ht="13.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5" spans="5:6" ht="13.5" hidden="1">
      <c r="E65" s="120" t="s">
        <v>919</v>
      </c>
      <c r="F65" s="120"/>
    </row>
    <row r="66" spans="5:15" ht="13.5" hidden="1">
      <c r="E66" s="117" t="s">
        <v>920</v>
      </c>
      <c r="I66" s="117" t="s">
        <v>921</v>
      </c>
      <c r="K66" s="117" t="s">
        <v>922</v>
      </c>
      <c r="L66" s="117" t="s">
        <v>923</v>
      </c>
      <c r="O66" s="117" t="s">
        <v>924</v>
      </c>
    </row>
    <row r="67" spans="5:15" ht="13.5" hidden="1">
      <c r="E67" s="117" t="s">
        <v>925</v>
      </c>
      <c r="I67" s="117" t="s">
        <v>926</v>
      </c>
      <c r="K67" s="117" t="s">
        <v>927</v>
      </c>
      <c r="L67" s="117" t="s">
        <v>928</v>
      </c>
      <c r="O67" s="117" t="s">
        <v>929</v>
      </c>
    </row>
    <row r="68" spans="5:15" ht="13.5" hidden="1">
      <c r="E68" s="117" t="s">
        <v>930</v>
      </c>
      <c r="K68" s="117" t="s">
        <v>953</v>
      </c>
      <c r="L68" s="117" t="s">
        <v>931</v>
      </c>
      <c r="O68" s="117" t="s">
        <v>932</v>
      </c>
    </row>
    <row r="69" spans="5:15" ht="13.5" hidden="1">
      <c r="E69" s="117" t="s">
        <v>933</v>
      </c>
      <c r="K69" s="117" t="s">
        <v>934</v>
      </c>
      <c r="L69" s="117" t="s">
        <v>935</v>
      </c>
      <c r="O69" s="117" t="s">
        <v>936</v>
      </c>
    </row>
    <row r="70" spans="12:15" ht="13.5" hidden="1">
      <c r="L70" s="117" t="s">
        <v>911</v>
      </c>
      <c r="O70" s="117" t="s">
        <v>937</v>
      </c>
    </row>
    <row r="71" ht="13.5" hidden="1">
      <c r="O71" s="117" t="s">
        <v>938</v>
      </c>
    </row>
    <row r="72" ht="13.5" hidden="1">
      <c r="O72" s="117" t="s">
        <v>939</v>
      </c>
    </row>
    <row r="73" ht="13.5" hidden="1">
      <c r="O73" s="117" t="s">
        <v>940</v>
      </c>
    </row>
    <row r="74" ht="13.5" hidden="1">
      <c r="O74" s="117" t="s">
        <v>941</v>
      </c>
    </row>
    <row r="75" ht="13.5" hidden="1">
      <c r="O75" s="117" t="s">
        <v>942</v>
      </c>
    </row>
    <row r="76" ht="13.5" hidden="1">
      <c r="O76" s="117" t="s">
        <v>943</v>
      </c>
    </row>
    <row r="77" ht="13.5" hidden="1">
      <c r="O77" s="117" t="s">
        <v>944</v>
      </c>
    </row>
    <row r="78" ht="13.5" hidden="1">
      <c r="O78" s="117" t="s">
        <v>945</v>
      </c>
    </row>
    <row r="79" ht="13.5" hidden="1">
      <c r="O79" s="117" t="s">
        <v>946</v>
      </c>
    </row>
    <row r="80" ht="13.5" hidden="1">
      <c r="O80" s="117" t="s">
        <v>947</v>
      </c>
    </row>
    <row r="81" ht="13.5" hidden="1">
      <c r="O81" s="124" t="s">
        <v>948</v>
      </c>
    </row>
  </sheetData>
  <sheetProtection password="ECD7" sheet="1" selectLockedCells="1"/>
  <mergeCells count="210">
    <mergeCell ref="I41:K41"/>
    <mergeCell ref="E45:F45"/>
    <mergeCell ref="E50:O50"/>
    <mergeCell ref="M41:T45"/>
    <mergeCell ref="E43:F43"/>
    <mergeCell ref="G43:H43"/>
    <mergeCell ref="I43:K43"/>
    <mergeCell ref="G41:H41"/>
    <mergeCell ref="I46:K46"/>
    <mergeCell ref="E41:F41"/>
    <mergeCell ref="E44:F44"/>
    <mergeCell ref="G44:H44"/>
    <mergeCell ref="P52:T52"/>
    <mergeCell ref="P51:T51"/>
    <mergeCell ref="E42:F42"/>
    <mergeCell ref="G42:H42"/>
    <mergeCell ref="E52:O52"/>
    <mergeCell ref="G45:H45"/>
    <mergeCell ref="I45:K45"/>
    <mergeCell ref="I47:K47"/>
    <mergeCell ref="E46:F46"/>
    <mergeCell ref="P56:T56"/>
    <mergeCell ref="E53:O53"/>
    <mergeCell ref="P53:T53"/>
    <mergeCell ref="E54:O54"/>
    <mergeCell ref="P54:T54"/>
    <mergeCell ref="E56:O56"/>
    <mergeCell ref="E55:O55"/>
    <mergeCell ref="M46:T47"/>
    <mergeCell ref="P50:T50"/>
    <mergeCell ref="I34:K34"/>
    <mergeCell ref="I23:K23"/>
    <mergeCell ref="E48:T48"/>
    <mergeCell ref="E49:O49"/>
    <mergeCell ref="P49:T49"/>
    <mergeCell ref="I44:K44"/>
    <mergeCell ref="I42:K42"/>
    <mergeCell ref="E47:F47"/>
    <mergeCell ref="G47:H47"/>
    <mergeCell ref="I24:K24"/>
    <mergeCell ref="G31:H31"/>
    <mergeCell ref="I31:K31"/>
    <mergeCell ref="I32:K32"/>
    <mergeCell ref="G32:H32"/>
    <mergeCell ref="G30:H30"/>
    <mergeCell ref="G27:H27"/>
    <mergeCell ref="I26:K26"/>
    <mergeCell ref="I30:K30"/>
    <mergeCell ref="I29:K29"/>
    <mergeCell ref="E22:F22"/>
    <mergeCell ref="P60:T60"/>
    <mergeCell ref="E58:O58"/>
    <mergeCell ref="P58:T58"/>
    <mergeCell ref="E59:T59"/>
    <mergeCell ref="E60:O60"/>
    <mergeCell ref="I39:K39"/>
    <mergeCell ref="G46:H46"/>
    <mergeCell ref="P55:T55"/>
    <mergeCell ref="E51:O51"/>
    <mergeCell ref="G23:H23"/>
    <mergeCell ref="G22:H22"/>
    <mergeCell ref="G24:H24"/>
    <mergeCell ref="G26:H26"/>
    <mergeCell ref="G25:H25"/>
    <mergeCell ref="M29:T29"/>
    <mergeCell ref="M35:T40"/>
    <mergeCell ref="Q15:T15"/>
    <mergeCell ref="E16:K16"/>
    <mergeCell ref="C44:D44"/>
    <mergeCell ref="C42:D42"/>
    <mergeCell ref="C41:D41"/>
    <mergeCell ref="C43:D43"/>
    <mergeCell ref="B29:D29"/>
    <mergeCell ref="G29:H29"/>
    <mergeCell ref="E32:F32"/>
    <mergeCell ref="E29:F29"/>
    <mergeCell ref="B25:D25"/>
    <mergeCell ref="B26:B27"/>
    <mergeCell ref="G39:H39"/>
    <mergeCell ref="I37:K37"/>
    <mergeCell ref="I38:K38"/>
    <mergeCell ref="B13:D13"/>
    <mergeCell ref="B20:D20"/>
    <mergeCell ref="B15:D19"/>
    <mergeCell ref="B21:T21"/>
    <mergeCell ref="E15:K15"/>
    <mergeCell ref="B35:B40"/>
    <mergeCell ref="C35:D35"/>
    <mergeCell ref="C38:D38"/>
    <mergeCell ref="E17:K17"/>
    <mergeCell ref="E20:I20"/>
    <mergeCell ref="E18:K19"/>
    <mergeCell ref="C26:D26"/>
    <mergeCell ref="E24:F24"/>
    <mergeCell ref="C27:D27"/>
    <mergeCell ref="E23:F23"/>
    <mergeCell ref="G40:H40"/>
    <mergeCell ref="G38:H38"/>
    <mergeCell ref="N13:P13"/>
    <mergeCell ref="E35:F35"/>
    <mergeCell ref="E37:F37"/>
    <mergeCell ref="E36:F36"/>
    <mergeCell ref="E30:F30"/>
    <mergeCell ref="B28:T28"/>
    <mergeCell ref="G36:H36"/>
    <mergeCell ref="I33:K33"/>
    <mergeCell ref="I22:K22"/>
    <mergeCell ref="I27:K27"/>
    <mergeCell ref="J13:L13"/>
    <mergeCell ref="E38:F38"/>
    <mergeCell ref="E31:F31"/>
    <mergeCell ref="I36:K36"/>
    <mergeCell ref="I35:K35"/>
    <mergeCell ref="E25:F25"/>
    <mergeCell ref="G35:H35"/>
    <mergeCell ref="G34:H34"/>
    <mergeCell ref="E26:F26"/>
    <mergeCell ref="C24:D24"/>
    <mergeCell ref="C23:D23"/>
    <mergeCell ref="R13:T13"/>
    <mergeCell ref="M26:T27"/>
    <mergeCell ref="L26:L27"/>
    <mergeCell ref="O19:T19"/>
    <mergeCell ref="M15:P15"/>
    <mergeCell ref="J20:T20"/>
    <mergeCell ref="I25:K25"/>
    <mergeCell ref="C39:D39"/>
    <mergeCell ref="C40:D40"/>
    <mergeCell ref="C37:D37"/>
    <mergeCell ref="C36:D36"/>
    <mergeCell ref="L23:L24"/>
    <mergeCell ref="M16:P16"/>
    <mergeCell ref="M23:T24"/>
    <mergeCell ref="B22:D22"/>
    <mergeCell ref="E27:F27"/>
    <mergeCell ref="B23:B24"/>
    <mergeCell ref="Q18:T18"/>
    <mergeCell ref="L18:L19"/>
    <mergeCell ref="M19:N19"/>
    <mergeCell ref="Q16:T16"/>
    <mergeCell ref="M18:P18"/>
    <mergeCell ref="M22:T22"/>
    <mergeCell ref="B41:B45"/>
    <mergeCell ref="C45:D45"/>
    <mergeCell ref="M25:T25"/>
    <mergeCell ref="Q17:T17"/>
    <mergeCell ref="M17:P17"/>
    <mergeCell ref="I40:K40"/>
    <mergeCell ref="E39:F39"/>
    <mergeCell ref="G37:H37"/>
    <mergeCell ref="E34:F34"/>
    <mergeCell ref="E40:F40"/>
    <mergeCell ref="E8:G8"/>
    <mergeCell ref="E9:G9"/>
    <mergeCell ref="B30:B34"/>
    <mergeCell ref="C31:D31"/>
    <mergeCell ref="C32:D32"/>
    <mergeCell ref="C33:D33"/>
    <mergeCell ref="C30:D30"/>
    <mergeCell ref="C34:D34"/>
    <mergeCell ref="E12:T12"/>
    <mergeCell ref="F13:H13"/>
    <mergeCell ref="C54:D54"/>
    <mergeCell ref="B57:D57"/>
    <mergeCell ref="B46:B47"/>
    <mergeCell ref="C46:D46"/>
    <mergeCell ref="C47:D47"/>
    <mergeCell ref="B48:D48"/>
    <mergeCell ref="B49:B52"/>
    <mergeCell ref="C52:D52"/>
    <mergeCell ref="B59:D59"/>
    <mergeCell ref="B60:D60"/>
    <mergeCell ref="B56:D56"/>
    <mergeCell ref="C49:D49"/>
    <mergeCell ref="C50:D50"/>
    <mergeCell ref="C51:D51"/>
    <mergeCell ref="B53:B55"/>
    <mergeCell ref="C53:D53"/>
    <mergeCell ref="B58:D58"/>
    <mergeCell ref="C55:D55"/>
    <mergeCell ref="E57:T57"/>
    <mergeCell ref="M30:T34"/>
    <mergeCell ref="Q7:T7"/>
    <mergeCell ref="N4:P4"/>
    <mergeCell ref="N5:P5"/>
    <mergeCell ref="N7:P7"/>
    <mergeCell ref="N6:P6"/>
    <mergeCell ref="Q6:T6"/>
    <mergeCell ref="E33:F33"/>
    <mergeCell ref="G33:H33"/>
    <mergeCell ref="B3:D3"/>
    <mergeCell ref="E3:I3"/>
    <mergeCell ref="B8:D9"/>
    <mergeCell ref="B10:D11"/>
    <mergeCell ref="H8:T8"/>
    <mergeCell ref="H9:T9"/>
    <mergeCell ref="H10:T10"/>
    <mergeCell ref="H11:T11"/>
    <mergeCell ref="E10:G10"/>
    <mergeCell ref="E11:G11"/>
    <mergeCell ref="Q4:T4"/>
    <mergeCell ref="Q5:T5"/>
    <mergeCell ref="B14:D14"/>
    <mergeCell ref="Q14:T14"/>
    <mergeCell ref="E14:P14"/>
    <mergeCell ref="B4:D5"/>
    <mergeCell ref="E4:M5"/>
    <mergeCell ref="B6:D7"/>
    <mergeCell ref="E6:M7"/>
    <mergeCell ref="B12:D12"/>
  </mergeCells>
  <dataValidations count="3">
    <dataValidation type="list" allowBlank="1" showInputMessage="1" showErrorMessage="1" sqref="I30:K47 I23:K24 I26:K27">
      <formula1>$E$66:$E$69</formula1>
    </dataValidation>
    <dataValidation type="list" allowBlank="1" showInputMessage="1" showErrorMessage="1" sqref="L30:L47 L23:L24 L26:L27">
      <formula1>$K$66:$K$69</formula1>
    </dataValidation>
    <dataValidation type="list" allowBlank="1" showInputMessage="1" showErrorMessage="1" sqref="L16:L18">
      <formula1>$I$66:$I$67</formula1>
    </dataValidation>
  </dataValidation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88" r:id="rId1"/>
  <rowBreaks count="3" manualBreakCount="3">
    <brk id="19" max="19" man="1"/>
    <brk id="47" max="19" man="1"/>
    <brk id="61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D665"/>
  <sheetViews>
    <sheetView showRowColHeaders="0" view="pageBreakPreview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12.625" style="52" customWidth="1"/>
    <col min="2" max="3" width="32.625" style="52" customWidth="1"/>
    <col min="4" max="4" width="32.625" style="53" customWidth="1"/>
    <col min="5" max="16384" width="9.00390625" style="45" customWidth="1"/>
  </cols>
  <sheetData>
    <row r="1" spans="1:4" ht="13.5">
      <c r="A1" s="42" t="s">
        <v>120</v>
      </c>
      <c r="B1" s="42" t="s">
        <v>121</v>
      </c>
      <c r="C1" s="43" t="s">
        <v>122</v>
      </c>
      <c r="D1" s="44" t="s">
        <v>123</v>
      </c>
    </row>
    <row r="2" spans="1:4" s="49" customFormat="1" ht="13.5">
      <c r="A2" s="149" t="s">
        <v>841</v>
      </c>
      <c r="B2" s="46" t="s">
        <v>124</v>
      </c>
      <c r="C2" s="47"/>
      <c r="D2" s="48" t="s">
        <v>125</v>
      </c>
    </row>
    <row r="3" spans="1:4" s="49" customFormat="1" ht="13.5">
      <c r="A3" s="149" t="s">
        <v>841</v>
      </c>
      <c r="B3" s="46" t="s">
        <v>127</v>
      </c>
      <c r="C3" s="47"/>
      <c r="D3" s="48" t="s">
        <v>125</v>
      </c>
    </row>
    <row r="4" spans="1:4" s="49" customFormat="1" ht="13.5">
      <c r="A4" s="149" t="s">
        <v>841</v>
      </c>
      <c r="B4" s="46" t="s">
        <v>128</v>
      </c>
      <c r="C4" s="47"/>
      <c r="D4" s="48" t="s">
        <v>125</v>
      </c>
    </row>
    <row r="5" spans="1:4" s="49" customFormat="1" ht="13.5">
      <c r="A5" s="149" t="s">
        <v>841</v>
      </c>
      <c r="B5" s="46" t="s">
        <v>129</v>
      </c>
      <c r="C5" s="47"/>
      <c r="D5" s="48" t="s">
        <v>125</v>
      </c>
    </row>
    <row r="6" spans="1:4" s="49" customFormat="1" ht="13.5">
      <c r="A6" s="149" t="s">
        <v>841</v>
      </c>
      <c r="B6" s="46" t="s">
        <v>130</v>
      </c>
      <c r="C6" s="47"/>
      <c r="D6" s="48" t="s">
        <v>125</v>
      </c>
    </row>
    <row r="7" spans="1:4" s="49" customFormat="1" ht="13.5">
      <c r="A7" s="149" t="s">
        <v>841</v>
      </c>
      <c r="B7" s="46" t="s">
        <v>131</v>
      </c>
      <c r="C7" s="47"/>
      <c r="D7" s="48" t="s">
        <v>125</v>
      </c>
    </row>
    <row r="8" spans="1:4" s="49" customFormat="1" ht="13.5">
      <c r="A8" s="149" t="s">
        <v>841</v>
      </c>
      <c r="B8" s="46" t="s">
        <v>132</v>
      </c>
      <c r="C8" s="47"/>
      <c r="D8" s="48" t="s">
        <v>125</v>
      </c>
    </row>
    <row r="9" spans="1:4" s="49" customFormat="1" ht="13.5">
      <c r="A9" s="149" t="s">
        <v>841</v>
      </c>
      <c r="B9" s="46" t="s">
        <v>133</v>
      </c>
      <c r="C9" s="47" t="s">
        <v>125</v>
      </c>
      <c r="D9" s="48" t="s">
        <v>125</v>
      </c>
    </row>
    <row r="10" spans="1:4" s="49" customFormat="1" ht="13.5">
      <c r="A10" s="149" t="s">
        <v>841</v>
      </c>
      <c r="B10" s="46" t="s">
        <v>134</v>
      </c>
      <c r="C10" s="47" t="s">
        <v>125</v>
      </c>
      <c r="D10" s="48" t="s">
        <v>125</v>
      </c>
    </row>
    <row r="11" spans="1:4" s="49" customFormat="1" ht="13.5">
      <c r="A11" s="149" t="s">
        <v>841</v>
      </c>
      <c r="B11" s="149" t="s">
        <v>135</v>
      </c>
      <c r="C11" s="47" t="s">
        <v>136</v>
      </c>
      <c r="D11" s="48" t="s">
        <v>125</v>
      </c>
    </row>
    <row r="12" spans="1:4" s="49" customFormat="1" ht="13.5">
      <c r="A12" s="149" t="s">
        <v>841</v>
      </c>
      <c r="B12" s="149" t="s">
        <v>135</v>
      </c>
      <c r="C12" s="47" t="s">
        <v>137</v>
      </c>
      <c r="D12" s="48" t="s">
        <v>125</v>
      </c>
    </row>
    <row r="13" spans="1:4" s="49" customFormat="1" ht="13.5">
      <c r="A13" s="150" t="s">
        <v>138</v>
      </c>
      <c r="B13" s="150" t="s">
        <v>139</v>
      </c>
      <c r="C13" s="105" t="s">
        <v>140</v>
      </c>
      <c r="D13" s="106" t="s">
        <v>125</v>
      </c>
    </row>
    <row r="14" spans="1:4" s="49" customFormat="1" ht="13.5">
      <c r="A14" s="150" t="s">
        <v>138</v>
      </c>
      <c r="B14" s="150" t="s">
        <v>139</v>
      </c>
      <c r="C14" s="630" t="s">
        <v>141</v>
      </c>
      <c r="D14" s="106" t="s">
        <v>142</v>
      </c>
    </row>
    <row r="15" spans="1:4" s="49" customFormat="1" ht="13.5">
      <c r="A15" s="150" t="s">
        <v>138</v>
      </c>
      <c r="B15" s="150" t="s">
        <v>139</v>
      </c>
      <c r="C15" s="631"/>
      <c r="D15" s="106" t="s">
        <v>143</v>
      </c>
    </row>
    <row r="16" spans="1:4" s="49" customFormat="1" ht="13.5">
      <c r="A16" s="150" t="s">
        <v>138</v>
      </c>
      <c r="B16" s="150" t="s">
        <v>139</v>
      </c>
      <c r="C16" s="630" t="s">
        <v>144</v>
      </c>
      <c r="D16" s="106" t="s">
        <v>145</v>
      </c>
    </row>
    <row r="17" spans="1:4" s="49" customFormat="1" ht="13.5">
      <c r="A17" s="150" t="s">
        <v>138</v>
      </c>
      <c r="B17" s="150" t="s">
        <v>139</v>
      </c>
      <c r="C17" s="632"/>
      <c r="D17" s="106" t="s">
        <v>146</v>
      </c>
    </row>
    <row r="18" spans="1:4" s="49" customFormat="1" ht="13.5">
      <c r="A18" s="150" t="s">
        <v>138</v>
      </c>
      <c r="B18" s="150" t="s">
        <v>139</v>
      </c>
      <c r="C18" s="631"/>
      <c r="D18" s="106" t="s">
        <v>147</v>
      </c>
    </row>
    <row r="19" spans="1:4" s="49" customFormat="1" ht="13.5">
      <c r="A19" s="150" t="s">
        <v>138</v>
      </c>
      <c r="B19" s="150" t="s">
        <v>139</v>
      </c>
      <c r="C19" s="105" t="s">
        <v>148</v>
      </c>
      <c r="D19" s="106" t="s">
        <v>125</v>
      </c>
    </row>
    <row r="20" spans="1:4" s="49" customFormat="1" ht="13.5">
      <c r="A20" s="150" t="s">
        <v>138</v>
      </c>
      <c r="B20" s="150" t="s">
        <v>139</v>
      </c>
      <c r="C20" s="105" t="s">
        <v>149</v>
      </c>
      <c r="D20" s="106" t="s">
        <v>125</v>
      </c>
    </row>
    <row r="21" spans="1:4" s="49" customFormat="1" ht="13.5">
      <c r="A21" s="150" t="s">
        <v>138</v>
      </c>
      <c r="B21" s="150" t="s">
        <v>139</v>
      </c>
      <c r="C21" s="630" t="s">
        <v>150</v>
      </c>
      <c r="D21" s="106" t="s">
        <v>151</v>
      </c>
    </row>
    <row r="22" spans="1:4" s="49" customFormat="1" ht="13.5">
      <c r="A22" s="150" t="s">
        <v>138</v>
      </c>
      <c r="B22" s="150" t="s">
        <v>139</v>
      </c>
      <c r="C22" s="631"/>
      <c r="D22" s="106" t="s">
        <v>152</v>
      </c>
    </row>
    <row r="23" spans="1:4" s="49" customFormat="1" ht="13.5">
      <c r="A23" s="150" t="s">
        <v>138</v>
      </c>
      <c r="B23" s="150" t="s">
        <v>139</v>
      </c>
      <c r="C23" s="630" t="s">
        <v>153</v>
      </c>
      <c r="D23" s="106" t="s">
        <v>154</v>
      </c>
    </row>
    <row r="24" spans="1:4" s="49" customFormat="1" ht="13.5">
      <c r="A24" s="150" t="s">
        <v>138</v>
      </c>
      <c r="B24" s="150" t="s">
        <v>139</v>
      </c>
      <c r="C24" s="632"/>
      <c r="D24" s="106" t="s">
        <v>155</v>
      </c>
    </row>
    <row r="25" spans="1:4" s="49" customFormat="1" ht="13.5">
      <c r="A25" s="150" t="s">
        <v>138</v>
      </c>
      <c r="B25" s="150" t="s">
        <v>139</v>
      </c>
      <c r="C25" s="632"/>
      <c r="D25" s="106" t="s">
        <v>156</v>
      </c>
    </row>
    <row r="26" spans="1:4" s="49" customFormat="1" ht="13.5">
      <c r="A26" s="150" t="s">
        <v>138</v>
      </c>
      <c r="B26" s="150" t="s">
        <v>139</v>
      </c>
      <c r="C26" s="632"/>
      <c r="D26" s="106" t="s">
        <v>157</v>
      </c>
    </row>
    <row r="27" spans="1:4" s="49" customFormat="1" ht="13.5">
      <c r="A27" s="150" t="s">
        <v>138</v>
      </c>
      <c r="B27" s="150" t="s">
        <v>139</v>
      </c>
      <c r="C27" s="631"/>
      <c r="D27" s="106" t="s">
        <v>158</v>
      </c>
    </row>
    <row r="28" spans="1:4" s="49" customFormat="1" ht="13.5">
      <c r="A28" s="150" t="s">
        <v>138</v>
      </c>
      <c r="B28" s="150" t="s">
        <v>139</v>
      </c>
      <c r="C28" s="105" t="s">
        <v>159</v>
      </c>
      <c r="D28" s="106" t="s">
        <v>125</v>
      </c>
    </row>
    <row r="29" spans="1:4" s="49" customFormat="1" ht="13.5">
      <c r="A29" s="150" t="s">
        <v>138</v>
      </c>
      <c r="B29" s="633" t="s">
        <v>160</v>
      </c>
      <c r="C29" s="105" t="s">
        <v>161</v>
      </c>
      <c r="D29" s="106" t="s">
        <v>125</v>
      </c>
    </row>
    <row r="30" spans="1:4" s="49" customFormat="1" ht="13.5">
      <c r="A30" s="151"/>
      <c r="B30" s="634"/>
      <c r="C30" s="630" t="s">
        <v>162</v>
      </c>
      <c r="D30" s="106" t="s">
        <v>163</v>
      </c>
    </row>
    <row r="31" spans="1:4" s="49" customFormat="1" ht="13.5">
      <c r="A31" s="151"/>
      <c r="B31" s="634"/>
      <c r="C31" s="632"/>
      <c r="D31" s="106" t="s">
        <v>164</v>
      </c>
    </row>
    <row r="32" spans="1:4" s="49" customFormat="1" ht="13.5">
      <c r="A32" s="151"/>
      <c r="B32" s="634"/>
      <c r="C32" s="632"/>
      <c r="D32" s="106" t="s">
        <v>165</v>
      </c>
    </row>
    <row r="33" spans="1:4" s="49" customFormat="1" ht="13.5">
      <c r="A33" s="151"/>
      <c r="B33" s="634"/>
      <c r="C33" s="632"/>
      <c r="D33" s="106" t="s">
        <v>166</v>
      </c>
    </row>
    <row r="34" spans="1:4" s="49" customFormat="1" ht="13.5">
      <c r="A34" s="151"/>
      <c r="B34" s="634"/>
      <c r="C34" s="631"/>
      <c r="D34" s="106" t="s">
        <v>167</v>
      </c>
    </row>
    <row r="35" spans="1:4" s="49" customFormat="1" ht="13.5">
      <c r="A35" s="151"/>
      <c r="B35" s="634"/>
      <c r="C35" s="105" t="s">
        <v>168</v>
      </c>
      <c r="D35" s="106" t="s">
        <v>125</v>
      </c>
    </row>
    <row r="36" spans="1:4" s="49" customFormat="1" ht="13.5">
      <c r="A36" s="151"/>
      <c r="B36" s="634"/>
      <c r="C36" s="105" t="s">
        <v>169</v>
      </c>
      <c r="D36" s="106" t="s">
        <v>125</v>
      </c>
    </row>
    <row r="37" spans="1:4" s="49" customFormat="1" ht="13.5">
      <c r="A37" s="151"/>
      <c r="B37" s="634"/>
      <c r="C37" s="105" t="s">
        <v>170</v>
      </c>
      <c r="D37" s="106" t="s">
        <v>125</v>
      </c>
    </row>
    <row r="38" spans="1:4" s="49" customFormat="1" ht="13.5">
      <c r="A38" s="151"/>
      <c r="B38" s="634"/>
      <c r="C38" s="630" t="s">
        <v>171</v>
      </c>
      <c r="D38" s="106" t="s">
        <v>172</v>
      </c>
    </row>
    <row r="39" spans="1:4" s="49" customFormat="1" ht="13.5">
      <c r="A39" s="151"/>
      <c r="B39" s="634"/>
      <c r="C39" s="632"/>
      <c r="D39" s="106" t="s">
        <v>173</v>
      </c>
    </row>
    <row r="40" spans="1:4" s="49" customFormat="1" ht="13.5">
      <c r="A40" s="151"/>
      <c r="B40" s="635"/>
      <c r="C40" s="631"/>
      <c r="D40" s="106" t="s">
        <v>174</v>
      </c>
    </row>
    <row r="41" spans="1:4" s="49" customFormat="1" ht="13.5">
      <c r="A41" s="151"/>
      <c r="B41" s="633" t="s">
        <v>175</v>
      </c>
      <c r="C41" s="105" t="s">
        <v>176</v>
      </c>
      <c r="D41" s="106" t="s">
        <v>125</v>
      </c>
    </row>
    <row r="42" spans="1:4" s="49" customFormat="1" ht="13.5">
      <c r="A42" s="151"/>
      <c r="B42" s="634"/>
      <c r="C42" s="630" t="s">
        <v>175</v>
      </c>
      <c r="D42" s="106" t="s">
        <v>124</v>
      </c>
    </row>
    <row r="43" spans="1:4" s="49" customFormat="1" ht="13.5">
      <c r="A43" s="151"/>
      <c r="B43" s="634"/>
      <c r="C43" s="632"/>
      <c r="D43" s="106" t="s">
        <v>177</v>
      </c>
    </row>
    <row r="44" spans="1:4" s="49" customFormat="1" ht="13.5">
      <c r="A44" s="151"/>
      <c r="B44" s="634"/>
      <c r="C44" s="632"/>
      <c r="D44" s="106" t="s">
        <v>178</v>
      </c>
    </row>
    <row r="45" spans="1:4" s="49" customFormat="1" ht="13.5">
      <c r="A45" s="151"/>
      <c r="B45" s="634"/>
      <c r="C45" s="632"/>
      <c r="D45" s="106" t="s">
        <v>179</v>
      </c>
    </row>
    <row r="46" spans="1:4" s="49" customFormat="1" ht="13.5">
      <c r="A46" s="151"/>
      <c r="B46" s="634"/>
      <c r="C46" s="632"/>
      <c r="D46" s="106" t="s">
        <v>180</v>
      </c>
    </row>
    <row r="47" spans="1:4" s="49" customFormat="1" ht="13.5">
      <c r="A47" s="151"/>
      <c r="B47" s="634"/>
      <c r="C47" s="632"/>
      <c r="D47" s="106" t="s">
        <v>181</v>
      </c>
    </row>
    <row r="48" spans="1:4" s="49" customFormat="1" ht="13.5">
      <c r="A48" s="151"/>
      <c r="B48" s="634"/>
      <c r="C48" s="631"/>
      <c r="D48" s="106" t="s">
        <v>182</v>
      </c>
    </row>
    <row r="49" spans="1:4" s="49" customFormat="1" ht="13.5">
      <c r="A49" s="151"/>
      <c r="B49" s="635"/>
      <c r="C49" s="105" t="s">
        <v>183</v>
      </c>
      <c r="D49" s="106" t="s">
        <v>125</v>
      </c>
    </row>
    <row r="50" spans="1:4" s="49" customFormat="1" ht="13.5">
      <c r="A50" s="151"/>
      <c r="B50" s="107" t="s">
        <v>184</v>
      </c>
      <c r="C50" s="105" t="s">
        <v>125</v>
      </c>
      <c r="D50" s="106" t="s">
        <v>125</v>
      </c>
    </row>
    <row r="51" spans="1:4" s="49" customFormat="1" ht="13.5">
      <c r="A51" s="151"/>
      <c r="B51" s="633" t="s">
        <v>185</v>
      </c>
      <c r="C51" s="630" t="s">
        <v>186</v>
      </c>
      <c r="D51" s="106" t="s">
        <v>187</v>
      </c>
    </row>
    <row r="52" spans="1:4" s="49" customFormat="1" ht="13.5">
      <c r="A52" s="151"/>
      <c r="B52" s="634"/>
      <c r="C52" s="632"/>
      <c r="D52" s="106" t="s">
        <v>188</v>
      </c>
    </row>
    <row r="53" spans="1:4" s="49" customFormat="1" ht="13.5">
      <c r="A53" s="151"/>
      <c r="B53" s="634"/>
      <c r="C53" s="631"/>
      <c r="D53" s="106" t="s">
        <v>189</v>
      </c>
    </row>
    <row r="54" spans="1:4" s="49" customFormat="1" ht="13.5">
      <c r="A54" s="151"/>
      <c r="B54" s="634"/>
      <c r="C54" s="630" t="s">
        <v>190</v>
      </c>
      <c r="D54" s="106" t="s">
        <v>191</v>
      </c>
    </row>
    <row r="55" spans="1:4" s="49" customFormat="1" ht="13.5">
      <c r="A55" s="151"/>
      <c r="B55" s="634"/>
      <c r="C55" s="632"/>
      <c r="D55" s="106" t="s">
        <v>192</v>
      </c>
    </row>
    <row r="56" spans="1:4" s="49" customFormat="1" ht="13.5">
      <c r="A56" s="151"/>
      <c r="B56" s="634"/>
      <c r="C56" s="632"/>
      <c r="D56" s="106" t="s">
        <v>193</v>
      </c>
    </row>
    <row r="57" spans="1:4" s="49" customFormat="1" ht="13.5">
      <c r="A57" s="151"/>
      <c r="B57" s="634"/>
      <c r="C57" s="631"/>
      <c r="D57" s="106" t="s">
        <v>194</v>
      </c>
    </row>
    <row r="58" spans="1:4" s="49" customFormat="1" ht="13.5">
      <c r="A58" s="151"/>
      <c r="B58" s="634"/>
      <c r="C58" s="105" t="s">
        <v>195</v>
      </c>
      <c r="D58" s="106" t="s">
        <v>188</v>
      </c>
    </row>
    <row r="59" spans="1:4" s="49" customFormat="1" ht="13.5">
      <c r="A59" s="151"/>
      <c r="B59" s="635"/>
      <c r="C59" s="105" t="s">
        <v>196</v>
      </c>
      <c r="D59" s="106" t="s">
        <v>125</v>
      </c>
    </row>
    <row r="60" spans="1:4" s="49" customFormat="1" ht="13.5">
      <c r="A60" s="151"/>
      <c r="B60" s="633" t="s">
        <v>197</v>
      </c>
      <c r="C60" s="105" t="s">
        <v>198</v>
      </c>
      <c r="D60" s="106" t="s">
        <v>125</v>
      </c>
    </row>
    <row r="61" spans="1:4" s="49" customFormat="1" ht="13.5">
      <c r="A61" s="151"/>
      <c r="B61" s="634"/>
      <c r="C61" s="105" t="s">
        <v>199</v>
      </c>
      <c r="D61" s="106" t="s">
        <v>125</v>
      </c>
    </row>
    <row r="62" spans="1:4" s="49" customFormat="1" ht="13.5">
      <c r="A62" s="151"/>
      <c r="B62" s="634"/>
      <c r="C62" s="105" t="s">
        <v>200</v>
      </c>
      <c r="D62" s="106" t="s">
        <v>125</v>
      </c>
    </row>
    <row r="63" spans="1:4" s="49" customFormat="1" ht="13.5">
      <c r="A63" s="151"/>
      <c r="B63" s="634"/>
      <c r="C63" s="630" t="s">
        <v>201</v>
      </c>
      <c r="D63" s="106" t="s">
        <v>202</v>
      </c>
    </row>
    <row r="64" spans="1:4" s="49" customFormat="1" ht="13.5">
      <c r="A64" s="151"/>
      <c r="B64" s="634"/>
      <c r="C64" s="632"/>
      <c r="D64" s="106" t="s">
        <v>203</v>
      </c>
    </row>
    <row r="65" spans="1:4" s="49" customFormat="1" ht="13.5">
      <c r="A65" s="151"/>
      <c r="B65" s="634"/>
      <c r="C65" s="631"/>
      <c r="D65" s="106" t="s">
        <v>204</v>
      </c>
    </row>
    <row r="66" spans="1:4" s="49" customFormat="1" ht="13.5">
      <c r="A66" s="151"/>
      <c r="B66" s="634"/>
      <c r="C66" s="630" t="s">
        <v>205</v>
      </c>
      <c r="D66" s="106" t="s">
        <v>206</v>
      </c>
    </row>
    <row r="67" spans="1:4" s="49" customFormat="1" ht="13.5">
      <c r="A67" s="151"/>
      <c r="B67" s="634"/>
      <c r="C67" s="632"/>
      <c r="D67" s="106" t="s">
        <v>207</v>
      </c>
    </row>
    <row r="68" spans="1:4" s="49" customFormat="1" ht="13.5">
      <c r="A68" s="151"/>
      <c r="B68" s="634"/>
      <c r="C68" s="632"/>
      <c r="D68" s="106" t="s">
        <v>208</v>
      </c>
    </row>
    <row r="69" spans="1:4" s="49" customFormat="1" ht="13.5">
      <c r="A69" s="151"/>
      <c r="B69" s="634"/>
      <c r="C69" s="631"/>
      <c r="D69" s="106" t="s">
        <v>209</v>
      </c>
    </row>
    <row r="70" spans="1:4" s="49" customFormat="1" ht="13.5">
      <c r="A70" s="151"/>
      <c r="B70" s="635"/>
      <c r="C70" s="105" t="s">
        <v>210</v>
      </c>
      <c r="D70" s="106" t="s">
        <v>125</v>
      </c>
    </row>
    <row r="71" spans="1:4" s="49" customFormat="1" ht="13.5">
      <c r="A71" s="151"/>
      <c r="B71" s="633" t="s">
        <v>211</v>
      </c>
      <c r="C71" s="630" t="s">
        <v>200</v>
      </c>
      <c r="D71" s="106" t="s">
        <v>212</v>
      </c>
    </row>
    <row r="72" spans="1:4" s="49" customFormat="1" ht="13.5">
      <c r="A72" s="151"/>
      <c r="B72" s="634"/>
      <c r="C72" s="632"/>
      <c r="D72" s="106" t="s">
        <v>213</v>
      </c>
    </row>
    <row r="73" spans="1:4" s="49" customFormat="1" ht="13.5">
      <c r="A73" s="151"/>
      <c r="B73" s="634"/>
      <c r="C73" s="632"/>
      <c r="D73" s="106" t="s">
        <v>214</v>
      </c>
    </row>
    <row r="74" spans="1:4" s="49" customFormat="1" ht="13.5">
      <c r="A74" s="151"/>
      <c r="B74" s="635"/>
      <c r="C74" s="631"/>
      <c r="D74" s="106" t="s">
        <v>215</v>
      </c>
    </row>
    <row r="75" spans="1:4" s="49" customFormat="1" ht="13.5">
      <c r="A75" s="151"/>
      <c r="B75" s="633" t="s">
        <v>216</v>
      </c>
      <c r="C75" s="630" t="s">
        <v>217</v>
      </c>
      <c r="D75" s="106" t="s">
        <v>218</v>
      </c>
    </row>
    <row r="76" spans="1:4" s="49" customFormat="1" ht="13.5">
      <c r="A76" s="151"/>
      <c r="B76" s="634"/>
      <c r="C76" s="632"/>
      <c r="D76" s="106" t="s">
        <v>219</v>
      </c>
    </row>
    <row r="77" spans="1:4" s="49" customFormat="1" ht="13.5">
      <c r="A77" s="151"/>
      <c r="B77" s="634"/>
      <c r="C77" s="631"/>
      <c r="D77" s="106" t="s">
        <v>220</v>
      </c>
    </row>
    <row r="78" spans="1:4" s="49" customFormat="1" ht="13.5">
      <c r="A78" s="151"/>
      <c r="B78" s="634"/>
      <c r="C78" s="630" t="s">
        <v>221</v>
      </c>
      <c r="D78" s="106" t="s">
        <v>218</v>
      </c>
    </row>
    <row r="79" spans="1:4" s="49" customFormat="1" ht="13.5">
      <c r="A79" s="151"/>
      <c r="B79" s="634"/>
      <c r="C79" s="632"/>
      <c r="D79" s="106" t="s">
        <v>219</v>
      </c>
    </row>
    <row r="80" spans="1:4" s="49" customFormat="1" ht="13.5">
      <c r="A80" s="151"/>
      <c r="B80" s="635"/>
      <c r="C80" s="631"/>
      <c r="D80" s="106" t="s">
        <v>220</v>
      </c>
    </row>
    <row r="81" spans="1:4" s="49" customFormat="1" ht="13.5">
      <c r="A81" s="151"/>
      <c r="B81" s="633" t="s">
        <v>222</v>
      </c>
      <c r="C81" s="105" t="s">
        <v>223</v>
      </c>
      <c r="D81" s="106" t="s">
        <v>125</v>
      </c>
    </row>
    <row r="82" spans="1:4" s="49" customFormat="1" ht="13.5">
      <c r="A82" s="151"/>
      <c r="B82" s="635"/>
      <c r="C82" s="105" t="s">
        <v>224</v>
      </c>
      <c r="D82" s="106" t="s">
        <v>125</v>
      </c>
    </row>
    <row r="83" spans="1:4" s="49" customFormat="1" ht="13.5">
      <c r="A83" s="151"/>
      <c r="B83" s="633" t="s">
        <v>225</v>
      </c>
      <c r="C83" s="105" t="s">
        <v>226</v>
      </c>
      <c r="D83" s="106" t="s">
        <v>125</v>
      </c>
    </row>
    <row r="84" spans="1:4" s="49" customFormat="1" ht="13.5">
      <c r="A84" s="151"/>
      <c r="B84" s="634"/>
      <c r="C84" s="105" t="s">
        <v>227</v>
      </c>
      <c r="D84" s="106" t="s">
        <v>125</v>
      </c>
    </row>
    <row r="85" spans="1:4" s="49" customFormat="1" ht="13.5">
      <c r="A85" s="151"/>
      <c r="B85" s="634"/>
      <c r="C85" s="105" t="s">
        <v>228</v>
      </c>
      <c r="D85" s="106" t="s">
        <v>125</v>
      </c>
    </row>
    <row r="86" spans="1:4" s="49" customFormat="1" ht="13.5">
      <c r="A86" s="151"/>
      <c r="B86" s="634"/>
      <c r="C86" s="105" t="s">
        <v>229</v>
      </c>
      <c r="D86" s="106" t="s">
        <v>125</v>
      </c>
    </row>
    <row r="87" spans="1:4" s="49" customFormat="1" ht="13.5">
      <c r="A87" s="151"/>
      <c r="B87" s="634"/>
      <c r="C87" s="105" t="s">
        <v>230</v>
      </c>
      <c r="D87" s="106" t="s">
        <v>125</v>
      </c>
    </row>
    <row r="88" spans="1:4" s="49" customFormat="1" ht="13.5">
      <c r="A88" s="151"/>
      <c r="B88" s="634"/>
      <c r="C88" s="105" t="s">
        <v>231</v>
      </c>
      <c r="D88" s="106" t="s">
        <v>125</v>
      </c>
    </row>
    <row r="89" spans="1:4" s="49" customFormat="1" ht="13.5">
      <c r="A89" s="151"/>
      <c r="B89" s="634"/>
      <c r="C89" s="105" t="s">
        <v>232</v>
      </c>
      <c r="D89" s="106" t="s">
        <v>125</v>
      </c>
    </row>
    <row r="90" spans="1:4" s="49" customFormat="1" ht="13.5">
      <c r="A90" s="151"/>
      <c r="B90" s="634"/>
      <c r="C90" s="105" t="s">
        <v>233</v>
      </c>
      <c r="D90" s="106" t="s">
        <v>125</v>
      </c>
    </row>
    <row r="91" spans="1:4" s="49" customFormat="1" ht="13.5">
      <c r="A91" s="151"/>
      <c r="B91" s="635"/>
      <c r="C91" s="105" t="s">
        <v>234</v>
      </c>
      <c r="D91" s="106" t="s">
        <v>125</v>
      </c>
    </row>
    <row r="92" spans="1:4" s="49" customFormat="1" ht="13.5">
      <c r="A92" s="151"/>
      <c r="B92" s="107" t="s">
        <v>235</v>
      </c>
      <c r="C92" s="105" t="s">
        <v>125</v>
      </c>
      <c r="D92" s="106" t="s">
        <v>125</v>
      </c>
    </row>
    <row r="93" spans="1:4" s="49" customFormat="1" ht="13.5">
      <c r="A93" s="151"/>
      <c r="B93" s="633" t="s">
        <v>236</v>
      </c>
      <c r="C93" s="105" t="s">
        <v>237</v>
      </c>
      <c r="D93" s="106" t="s">
        <v>125</v>
      </c>
    </row>
    <row r="94" spans="1:4" s="49" customFormat="1" ht="13.5">
      <c r="A94" s="151"/>
      <c r="B94" s="634"/>
      <c r="C94" s="105" t="s">
        <v>238</v>
      </c>
      <c r="D94" s="106" t="s">
        <v>125</v>
      </c>
    </row>
    <row r="95" spans="1:4" s="49" customFormat="1" ht="13.5">
      <c r="A95" s="151"/>
      <c r="B95" s="635"/>
      <c r="C95" s="105" t="s">
        <v>239</v>
      </c>
      <c r="D95" s="106" t="s">
        <v>125</v>
      </c>
    </row>
    <row r="96" spans="1:4" s="49" customFormat="1" ht="13.5">
      <c r="A96" s="151"/>
      <c r="B96" s="633" t="s">
        <v>240</v>
      </c>
      <c r="C96" s="105" t="s">
        <v>241</v>
      </c>
      <c r="D96" s="106" t="s">
        <v>125</v>
      </c>
    </row>
    <row r="97" spans="1:4" s="49" customFormat="1" ht="13.5">
      <c r="A97" s="152"/>
      <c r="B97" s="635"/>
      <c r="C97" s="105" t="s">
        <v>242</v>
      </c>
      <c r="D97" s="106" t="s">
        <v>125</v>
      </c>
    </row>
    <row r="98" spans="1:4" s="49" customFormat="1" ht="13.5">
      <c r="A98" s="633" t="s">
        <v>243</v>
      </c>
      <c r="B98" s="633" t="s">
        <v>244</v>
      </c>
      <c r="C98" s="105" t="s">
        <v>245</v>
      </c>
      <c r="D98" s="106" t="s">
        <v>125</v>
      </c>
    </row>
    <row r="99" spans="1:4" s="49" customFormat="1" ht="13.5">
      <c r="A99" s="634"/>
      <c r="B99" s="634"/>
      <c r="C99" s="105" t="s">
        <v>246</v>
      </c>
      <c r="D99" s="106" t="s">
        <v>125</v>
      </c>
    </row>
    <row r="100" spans="1:4" s="49" customFormat="1" ht="13.5">
      <c r="A100" s="634"/>
      <c r="B100" s="634"/>
      <c r="C100" s="105" t="s">
        <v>247</v>
      </c>
      <c r="D100" s="106" t="s">
        <v>125</v>
      </c>
    </row>
    <row r="101" spans="1:4" s="49" customFormat="1" ht="13.5">
      <c r="A101" s="634"/>
      <c r="B101" s="635"/>
      <c r="C101" s="105" t="s">
        <v>248</v>
      </c>
      <c r="D101" s="106" t="s">
        <v>125</v>
      </c>
    </row>
    <row r="102" spans="1:4" s="49" customFormat="1" ht="13.5">
      <c r="A102" s="634"/>
      <c r="B102" s="633" t="s">
        <v>249</v>
      </c>
      <c r="C102" s="105" t="s">
        <v>250</v>
      </c>
      <c r="D102" s="106" t="s">
        <v>125</v>
      </c>
    </row>
    <row r="103" spans="1:4" s="49" customFormat="1" ht="13.5">
      <c r="A103" s="634"/>
      <c r="B103" s="634"/>
      <c r="C103" s="105" t="s">
        <v>251</v>
      </c>
      <c r="D103" s="106" t="s">
        <v>125</v>
      </c>
    </row>
    <row r="104" spans="1:4" s="49" customFormat="1" ht="13.5">
      <c r="A104" s="634"/>
      <c r="B104" s="634"/>
      <c r="C104" s="105" t="s">
        <v>252</v>
      </c>
      <c r="D104" s="106" t="s">
        <v>125</v>
      </c>
    </row>
    <row r="105" spans="1:4" s="49" customFormat="1" ht="13.5">
      <c r="A105" s="634"/>
      <c r="B105" s="634"/>
      <c r="C105" s="105" t="s">
        <v>253</v>
      </c>
      <c r="D105" s="106" t="s">
        <v>125</v>
      </c>
    </row>
    <row r="106" spans="1:4" s="49" customFormat="1" ht="13.5">
      <c r="A106" s="634"/>
      <c r="B106" s="634"/>
      <c r="C106" s="105" t="s">
        <v>254</v>
      </c>
      <c r="D106" s="106" t="s">
        <v>125</v>
      </c>
    </row>
    <row r="107" spans="1:4" s="49" customFormat="1" ht="13.5">
      <c r="A107" s="634"/>
      <c r="B107" s="634"/>
      <c r="C107" s="105" t="s">
        <v>255</v>
      </c>
      <c r="D107" s="106" t="s">
        <v>125</v>
      </c>
    </row>
    <row r="108" spans="1:4" s="49" customFormat="1" ht="13.5">
      <c r="A108" s="634"/>
      <c r="B108" s="635"/>
      <c r="C108" s="105" t="s">
        <v>256</v>
      </c>
      <c r="D108" s="106" t="s">
        <v>125</v>
      </c>
    </row>
    <row r="109" spans="1:4" s="49" customFormat="1" ht="13.5">
      <c r="A109" s="634"/>
      <c r="B109" s="633" t="s">
        <v>257</v>
      </c>
      <c r="C109" s="630" t="s">
        <v>257</v>
      </c>
      <c r="D109" s="106" t="s">
        <v>258</v>
      </c>
    </row>
    <row r="110" spans="1:4" s="49" customFormat="1" ht="13.5">
      <c r="A110" s="634"/>
      <c r="B110" s="634"/>
      <c r="C110" s="632"/>
      <c r="D110" s="106" t="s">
        <v>259</v>
      </c>
    </row>
    <row r="111" spans="1:4" s="49" customFormat="1" ht="13.5">
      <c r="A111" s="634"/>
      <c r="B111" s="635"/>
      <c r="C111" s="631"/>
      <c r="D111" s="106" t="s">
        <v>260</v>
      </c>
    </row>
    <row r="112" spans="1:4" s="49" customFormat="1" ht="13.5">
      <c r="A112" s="634"/>
      <c r="B112" s="633" t="s">
        <v>261</v>
      </c>
      <c r="C112" s="630" t="s">
        <v>262</v>
      </c>
      <c r="D112" s="106" t="s">
        <v>263</v>
      </c>
    </row>
    <row r="113" spans="1:4" s="49" customFormat="1" ht="13.5">
      <c r="A113" s="634"/>
      <c r="B113" s="634"/>
      <c r="C113" s="631"/>
      <c r="D113" s="106" t="s">
        <v>264</v>
      </c>
    </row>
    <row r="114" spans="1:4" s="49" customFormat="1" ht="13.5">
      <c r="A114" s="634"/>
      <c r="B114" s="634"/>
      <c r="C114" s="630" t="s">
        <v>265</v>
      </c>
      <c r="D114" s="106" t="s">
        <v>263</v>
      </c>
    </row>
    <row r="115" spans="1:4" s="49" customFormat="1" ht="13.5">
      <c r="A115" s="634"/>
      <c r="B115" s="634"/>
      <c r="C115" s="632"/>
      <c r="D115" s="106" t="s">
        <v>266</v>
      </c>
    </row>
    <row r="116" spans="1:4" s="49" customFormat="1" ht="13.5">
      <c r="A116" s="634"/>
      <c r="B116" s="634"/>
      <c r="C116" s="632"/>
      <c r="D116" s="106" t="s">
        <v>264</v>
      </c>
    </row>
    <row r="117" spans="1:4" s="49" customFormat="1" ht="13.5">
      <c r="A117" s="634"/>
      <c r="B117" s="634"/>
      <c r="C117" s="632"/>
      <c r="D117" s="106" t="s">
        <v>267</v>
      </c>
    </row>
    <row r="118" spans="1:4" s="49" customFormat="1" ht="13.5">
      <c r="A118" s="634"/>
      <c r="B118" s="634"/>
      <c r="C118" s="632"/>
      <c r="D118" s="106" t="s">
        <v>268</v>
      </c>
    </row>
    <row r="119" spans="1:4" s="49" customFormat="1" ht="13.5">
      <c r="A119" s="634"/>
      <c r="B119" s="634"/>
      <c r="C119" s="632"/>
      <c r="D119" s="106" t="s">
        <v>269</v>
      </c>
    </row>
    <row r="120" spans="1:4" s="49" customFormat="1" ht="13.5">
      <c r="A120" s="634"/>
      <c r="B120" s="635"/>
      <c r="C120" s="631"/>
      <c r="D120" s="106" t="s">
        <v>270</v>
      </c>
    </row>
    <row r="121" spans="1:4" s="49" customFormat="1" ht="13.5">
      <c r="A121" s="635"/>
      <c r="B121" s="107" t="s">
        <v>271</v>
      </c>
      <c r="C121" s="105" t="s">
        <v>125</v>
      </c>
      <c r="D121" s="106" t="s">
        <v>125</v>
      </c>
    </row>
    <row r="122" spans="1:4" s="49" customFormat="1" ht="13.5">
      <c r="A122" s="633" t="s">
        <v>272</v>
      </c>
      <c r="B122" s="107" t="s">
        <v>179</v>
      </c>
      <c r="C122" s="108" t="s">
        <v>125</v>
      </c>
      <c r="D122" s="109"/>
    </row>
    <row r="123" spans="1:4" s="49" customFormat="1" ht="13.5">
      <c r="A123" s="634"/>
      <c r="B123" s="107" t="s">
        <v>273</v>
      </c>
      <c r="C123" s="108" t="s">
        <v>125</v>
      </c>
      <c r="D123" s="109"/>
    </row>
    <row r="124" spans="1:4" s="49" customFormat="1" ht="13.5">
      <c r="A124" s="634"/>
      <c r="B124" s="107" t="s">
        <v>274</v>
      </c>
      <c r="C124" s="108" t="s">
        <v>125</v>
      </c>
      <c r="D124" s="109"/>
    </row>
    <row r="125" spans="1:4" s="49" customFormat="1" ht="13.5">
      <c r="A125" s="634"/>
      <c r="B125" s="633" t="s">
        <v>275</v>
      </c>
      <c r="C125" s="108" t="s">
        <v>276</v>
      </c>
      <c r="D125" s="109"/>
    </row>
    <row r="126" spans="1:4" s="49" customFormat="1" ht="13.5">
      <c r="A126" s="634"/>
      <c r="B126" s="634"/>
      <c r="C126" s="108" t="s">
        <v>277</v>
      </c>
      <c r="D126" s="109"/>
    </row>
    <row r="127" spans="1:4" s="49" customFormat="1" ht="13.5">
      <c r="A127" s="634"/>
      <c r="B127" s="635"/>
      <c r="C127" s="108" t="s">
        <v>278</v>
      </c>
      <c r="D127" s="109"/>
    </row>
    <row r="128" spans="1:4" s="49" customFormat="1" ht="13.5">
      <c r="A128" s="634"/>
      <c r="B128" s="107" t="s">
        <v>279</v>
      </c>
      <c r="C128" s="108" t="s">
        <v>125</v>
      </c>
      <c r="D128" s="109"/>
    </row>
    <row r="129" spans="1:4" s="49" customFormat="1" ht="13.5">
      <c r="A129" s="634"/>
      <c r="B129" s="633" t="s">
        <v>280</v>
      </c>
      <c r="C129" s="108" t="s">
        <v>280</v>
      </c>
      <c r="D129" s="109"/>
    </row>
    <row r="130" spans="1:4" s="49" customFormat="1" ht="13.5">
      <c r="A130" s="635"/>
      <c r="B130" s="635"/>
      <c r="C130" s="108" t="s">
        <v>281</v>
      </c>
      <c r="D130" s="109"/>
    </row>
    <row r="131" spans="1:4" s="49" customFormat="1" ht="13.5">
      <c r="A131" s="633" t="s">
        <v>282</v>
      </c>
      <c r="B131" s="633" t="s">
        <v>283</v>
      </c>
      <c r="C131" s="105" t="s">
        <v>284</v>
      </c>
      <c r="D131" s="106" t="s">
        <v>125</v>
      </c>
    </row>
    <row r="132" spans="1:4" s="49" customFormat="1" ht="13.5">
      <c r="A132" s="634"/>
      <c r="B132" s="635"/>
      <c r="C132" s="105" t="s">
        <v>285</v>
      </c>
      <c r="D132" s="106" t="s">
        <v>125</v>
      </c>
    </row>
    <row r="133" spans="1:4" s="49" customFormat="1" ht="13.5">
      <c r="A133" s="634"/>
      <c r="B133" s="107" t="s">
        <v>286</v>
      </c>
      <c r="C133" s="105" t="s">
        <v>125</v>
      </c>
      <c r="D133" s="106" t="s">
        <v>125</v>
      </c>
    </row>
    <row r="134" spans="1:4" s="49" customFormat="1" ht="13.5">
      <c r="A134" s="634"/>
      <c r="B134" s="633" t="s">
        <v>287</v>
      </c>
      <c r="C134" s="105" t="s">
        <v>288</v>
      </c>
      <c r="D134" s="106" t="s">
        <v>125</v>
      </c>
    </row>
    <row r="135" spans="1:4" s="49" customFormat="1" ht="13.5">
      <c r="A135" s="634"/>
      <c r="B135" s="635"/>
      <c r="C135" s="105" t="s">
        <v>289</v>
      </c>
      <c r="D135" s="106" t="s">
        <v>125</v>
      </c>
    </row>
    <row r="136" spans="1:4" s="49" customFormat="1" ht="13.5">
      <c r="A136" s="634"/>
      <c r="B136" s="633" t="s">
        <v>290</v>
      </c>
      <c r="C136" s="105" t="s">
        <v>291</v>
      </c>
      <c r="D136" s="106" t="s">
        <v>125</v>
      </c>
    </row>
    <row r="137" spans="1:4" s="49" customFormat="1" ht="13.5">
      <c r="A137" s="634"/>
      <c r="B137" s="635"/>
      <c r="C137" s="105" t="s">
        <v>292</v>
      </c>
      <c r="D137" s="106" t="s">
        <v>125</v>
      </c>
    </row>
    <row r="138" spans="1:4" s="49" customFormat="1" ht="13.5">
      <c r="A138" s="634"/>
      <c r="B138" s="107" t="s">
        <v>293</v>
      </c>
      <c r="C138" s="105" t="s">
        <v>125</v>
      </c>
      <c r="D138" s="106" t="s">
        <v>125</v>
      </c>
    </row>
    <row r="139" spans="1:4" s="49" customFormat="1" ht="13.5">
      <c r="A139" s="634"/>
      <c r="B139" s="107" t="s">
        <v>294</v>
      </c>
      <c r="C139" s="105" t="s">
        <v>125</v>
      </c>
      <c r="D139" s="106" t="s">
        <v>125</v>
      </c>
    </row>
    <row r="140" spans="1:4" s="49" customFormat="1" ht="13.5">
      <c r="A140" s="634"/>
      <c r="B140" s="107" t="s">
        <v>295</v>
      </c>
      <c r="C140" s="105" t="s">
        <v>125</v>
      </c>
      <c r="D140" s="106" t="s">
        <v>125</v>
      </c>
    </row>
    <row r="141" spans="1:4" s="49" customFormat="1" ht="13.5">
      <c r="A141" s="634"/>
      <c r="B141" s="107" t="s">
        <v>296</v>
      </c>
      <c r="C141" s="105" t="s">
        <v>125</v>
      </c>
      <c r="D141" s="106" t="s">
        <v>125</v>
      </c>
    </row>
    <row r="142" spans="1:4" s="49" customFormat="1" ht="13.5">
      <c r="A142" s="634"/>
      <c r="B142" s="107" t="s">
        <v>297</v>
      </c>
      <c r="C142" s="105" t="s">
        <v>125</v>
      </c>
      <c r="D142" s="106" t="s">
        <v>125</v>
      </c>
    </row>
    <row r="143" spans="1:4" s="49" customFormat="1" ht="13.5">
      <c r="A143" s="634"/>
      <c r="B143" s="107" t="s">
        <v>298</v>
      </c>
      <c r="C143" s="105" t="s">
        <v>125</v>
      </c>
      <c r="D143" s="106" t="s">
        <v>125</v>
      </c>
    </row>
    <row r="144" spans="1:4" s="49" customFormat="1" ht="13.5">
      <c r="A144" s="635"/>
      <c r="B144" s="107" t="s">
        <v>299</v>
      </c>
      <c r="C144" s="105" t="s">
        <v>125</v>
      </c>
      <c r="D144" s="106" t="s">
        <v>125</v>
      </c>
    </row>
    <row r="145" spans="1:4" s="49" customFormat="1" ht="13.5">
      <c r="A145" s="633" t="s">
        <v>300</v>
      </c>
      <c r="B145" s="633" t="s">
        <v>301</v>
      </c>
      <c r="C145" s="105" t="s">
        <v>302</v>
      </c>
      <c r="D145" s="106" t="s">
        <v>125</v>
      </c>
    </row>
    <row r="146" spans="1:4" s="49" customFormat="1" ht="13.5">
      <c r="A146" s="634"/>
      <c r="B146" s="634"/>
      <c r="C146" s="105" t="s">
        <v>303</v>
      </c>
      <c r="D146" s="106" t="s">
        <v>125</v>
      </c>
    </row>
    <row r="147" spans="1:4" s="49" customFormat="1" ht="13.5">
      <c r="A147" s="634"/>
      <c r="B147" s="635"/>
      <c r="C147" s="105" t="s">
        <v>304</v>
      </c>
      <c r="D147" s="106" t="s">
        <v>125</v>
      </c>
    </row>
    <row r="148" spans="1:4" s="49" customFormat="1" ht="13.5">
      <c r="A148" s="634"/>
      <c r="B148" s="107" t="s">
        <v>305</v>
      </c>
      <c r="C148" s="105" t="s">
        <v>125</v>
      </c>
      <c r="D148" s="106" t="s">
        <v>125</v>
      </c>
    </row>
    <row r="149" spans="1:4" s="49" customFormat="1" ht="13.5">
      <c r="A149" s="634"/>
      <c r="B149" s="107" t="s">
        <v>306</v>
      </c>
      <c r="C149" s="105" t="s">
        <v>125</v>
      </c>
      <c r="D149" s="106" t="s">
        <v>125</v>
      </c>
    </row>
    <row r="150" spans="1:4" s="49" customFormat="1" ht="13.5">
      <c r="A150" s="634"/>
      <c r="B150" s="633" t="s">
        <v>307</v>
      </c>
      <c r="C150" s="105" t="s">
        <v>308</v>
      </c>
      <c r="D150" s="106" t="s">
        <v>125</v>
      </c>
    </row>
    <row r="151" spans="1:4" s="49" customFormat="1" ht="13.5">
      <c r="A151" s="634"/>
      <c r="B151" s="634"/>
      <c r="C151" s="105" t="s">
        <v>309</v>
      </c>
      <c r="D151" s="106" t="s">
        <v>125</v>
      </c>
    </row>
    <row r="152" spans="1:4" s="49" customFormat="1" ht="13.5">
      <c r="A152" s="634"/>
      <c r="B152" s="635"/>
      <c r="C152" s="105" t="s">
        <v>310</v>
      </c>
      <c r="D152" s="106" t="s">
        <v>125</v>
      </c>
    </row>
    <row r="153" spans="1:4" s="49" customFormat="1" ht="13.5">
      <c r="A153" s="634"/>
      <c r="B153" s="107" t="s">
        <v>311</v>
      </c>
      <c r="C153" s="105" t="s">
        <v>125</v>
      </c>
      <c r="D153" s="106" t="s">
        <v>125</v>
      </c>
    </row>
    <row r="154" spans="1:4" s="49" customFormat="1" ht="13.5">
      <c r="A154" s="634"/>
      <c r="B154" s="633" t="s">
        <v>312</v>
      </c>
      <c r="C154" s="105" t="s">
        <v>313</v>
      </c>
      <c r="D154" s="106" t="s">
        <v>125</v>
      </c>
    </row>
    <row r="155" spans="1:4" s="49" customFormat="1" ht="13.5">
      <c r="A155" s="634"/>
      <c r="B155" s="634"/>
      <c r="C155" s="105" t="s">
        <v>314</v>
      </c>
      <c r="D155" s="106" t="s">
        <v>125</v>
      </c>
    </row>
    <row r="156" spans="1:4" s="49" customFormat="1" ht="13.5">
      <c r="A156" s="634"/>
      <c r="B156" s="634"/>
      <c r="C156" s="105" t="s">
        <v>315</v>
      </c>
      <c r="D156" s="106" t="s">
        <v>125</v>
      </c>
    </row>
    <row r="157" spans="1:4" s="49" customFormat="1" ht="13.5">
      <c r="A157" s="634"/>
      <c r="B157" s="634"/>
      <c r="C157" s="105" t="s">
        <v>316</v>
      </c>
      <c r="D157" s="106" t="s">
        <v>125</v>
      </c>
    </row>
    <row r="158" spans="1:4" s="49" customFormat="1" ht="13.5">
      <c r="A158" s="634"/>
      <c r="B158" s="634"/>
      <c r="C158" s="105" t="s">
        <v>317</v>
      </c>
      <c r="D158" s="106" t="s">
        <v>125</v>
      </c>
    </row>
    <row r="159" spans="1:4" s="49" customFormat="1" ht="13.5">
      <c r="A159" s="634"/>
      <c r="B159" s="634"/>
      <c r="C159" s="105" t="s">
        <v>318</v>
      </c>
      <c r="D159" s="106" t="s">
        <v>125</v>
      </c>
    </row>
    <row r="160" spans="1:4" s="49" customFormat="1" ht="13.5">
      <c r="A160" s="634"/>
      <c r="B160" s="634"/>
      <c r="C160" s="105" t="s">
        <v>319</v>
      </c>
      <c r="D160" s="106" t="s">
        <v>125</v>
      </c>
    </row>
    <row r="161" spans="1:4" s="49" customFormat="1" ht="13.5">
      <c r="A161" s="634"/>
      <c r="B161" s="634"/>
      <c r="C161" s="105" t="s">
        <v>320</v>
      </c>
      <c r="D161" s="106" t="s">
        <v>125</v>
      </c>
    </row>
    <row r="162" spans="1:4" s="49" customFormat="1" ht="13.5">
      <c r="A162" s="634"/>
      <c r="B162" s="634"/>
      <c r="C162" s="105" t="s">
        <v>321</v>
      </c>
      <c r="D162" s="106" t="s">
        <v>125</v>
      </c>
    </row>
    <row r="163" spans="1:4" s="49" customFormat="1" ht="13.5">
      <c r="A163" s="634"/>
      <c r="B163" s="634"/>
      <c r="C163" s="105" t="s">
        <v>322</v>
      </c>
      <c r="D163" s="106" t="s">
        <v>125</v>
      </c>
    </row>
    <row r="164" spans="1:4" s="49" customFormat="1" ht="13.5">
      <c r="A164" s="634"/>
      <c r="B164" s="634"/>
      <c r="C164" s="105" t="s">
        <v>323</v>
      </c>
      <c r="D164" s="106" t="s">
        <v>125</v>
      </c>
    </row>
    <row r="165" spans="1:4" s="49" customFormat="1" ht="13.5">
      <c r="A165" s="634"/>
      <c r="B165" s="635"/>
      <c r="C165" s="105" t="s">
        <v>324</v>
      </c>
      <c r="D165" s="106" t="s">
        <v>125</v>
      </c>
    </row>
    <row r="166" spans="1:4" s="49" customFormat="1" ht="13.5">
      <c r="A166" s="634"/>
      <c r="B166" s="107" t="s">
        <v>325</v>
      </c>
      <c r="C166" s="105" t="s">
        <v>125</v>
      </c>
      <c r="D166" s="106" t="s">
        <v>125</v>
      </c>
    </row>
    <row r="167" spans="1:4" s="49" customFormat="1" ht="13.5">
      <c r="A167" s="634"/>
      <c r="B167" s="107" t="s">
        <v>326</v>
      </c>
      <c r="C167" s="105" t="s">
        <v>125</v>
      </c>
      <c r="D167" s="106" t="s">
        <v>125</v>
      </c>
    </row>
    <row r="168" spans="1:4" s="49" customFormat="1" ht="13.5">
      <c r="A168" s="635"/>
      <c r="B168" s="107" t="s">
        <v>327</v>
      </c>
      <c r="C168" s="105" t="s">
        <v>125</v>
      </c>
      <c r="D168" s="106" t="s">
        <v>125</v>
      </c>
    </row>
    <row r="169" spans="1:4" s="49" customFormat="1" ht="13.5">
      <c r="A169" s="633" t="s">
        <v>328</v>
      </c>
      <c r="B169" s="633" t="s">
        <v>329</v>
      </c>
      <c r="C169" s="105" t="s">
        <v>330</v>
      </c>
      <c r="D169" s="106" t="s">
        <v>125</v>
      </c>
    </row>
    <row r="170" spans="1:4" s="49" customFormat="1" ht="13.5">
      <c r="A170" s="634"/>
      <c r="B170" s="634"/>
      <c r="C170" s="105" t="s">
        <v>331</v>
      </c>
      <c r="D170" s="106" t="s">
        <v>125</v>
      </c>
    </row>
    <row r="171" spans="1:4" s="49" customFormat="1" ht="13.5">
      <c r="A171" s="634"/>
      <c r="B171" s="634"/>
      <c r="C171" s="105" t="s">
        <v>130</v>
      </c>
      <c r="D171" s="106" t="s">
        <v>125</v>
      </c>
    </row>
    <row r="172" spans="1:4" s="49" customFormat="1" ht="13.5">
      <c r="A172" s="634"/>
      <c r="B172" s="634"/>
      <c r="C172" s="630" t="s">
        <v>332</v>
      </c>
      <c r="D172" s="106" t="s">
        <v>333</v>
      </c>
    </row>
    <row r="173" spans="1:4" s="49" customFormat="1" ht="13.5">
      <c r="A173" s="634"/>
      <c r="B173" s="635"/>
      <c r="C173" s="631"/>
      <c r="D173" s="106" t="s">
        <v>334</v>
      </c>
    </row>
    <row r="174" spans="1:4" s="49" customFormat="1" ht="13.5">
      <c r="A174" s="634"/>
      <c r="B174" s="107" t="s">
        <v>335</v>
      </c>
      <c r="C174" s="105" t="s">
        <v>125</v>
      </c>
      <c r="D174" s="106" t="s">
        <v>125</v>
      </c>
    </row>
    <row r="175" spans="1:4" s="49" customFormat="1" ht="13.5">
      <c r="A175" s="634"/>
      <c r="B175" s="107" t="s">
        <v>336</v>
      </c>
      <c r="C175" s="105" t="s">
        <v>125</v>
      </c>
      <c r="D175" s="106" t="s">
        <v>125</v>
      </c>
    </row>
    <row r="176" spans="1:4" s="49" customFormat="1" ht="13.5">
      <c r="A176" s="634"/>
      <c r="B176" s="107" t="s">
        <v>337</v>
      </c>
      <c r="C176" s="105" t="s">
        <v>125</v>
      </c>
      <c r="D176" s="106" t="s">
        <v>125</v>
      </c>
    </row>
    <row r="177" spans="1:4" s="49" customFormat="1" ht="13.5">
      <c r="A177" s="634"/>
      <c r="B177" s="107" t="s">
        <v>338</v>
      </c>
      <c r="C177" s="105" t="s">
        <v>125</v>
      </c>
      <c r="D177" s="106" t="s">
        <v>125</v>
      </c>
    </row>
    <row r="178" spans="1:4" s="49" customFormat="1" ht="13.5">
      <c r="A178" s="634"/>
      <c r="B178" s="107" t="s">
        <v>339</v>
      </c>
      <c r="C178" s="105" t="s">
        <v>125</v>
      </c>
      <c r="D178" s="106" t="s">
        <v>125</v>
      </c>
    </row>
    <row r="179" spans="1:4" s="49" customFormat="1" ht="13.5">
      <c r="A179" s="634"/>
      <c r="B179" s="107" t="s">
        <v>340</v>
      </c>
      <c r="C179" s="105" t="s">
        <v>125</v>
      </c>
      <c r="D179" s="106" t="s">
        <v>125</v>
      </c>
    </row>
    <row r="180" spans="1:4" s="49" customFormat="1" ht="13.5">
      <c r="A180" s="634"/>
      <c r="B180" s="107" t="s">
        <v>341</v>
      </c>
      <c r="C180" s="105" t="s">
        <v>125</v>
      </c>
      <c r="D180" s="106" t="s">
        <v>125</v>
      </c>
    </row>
    <row r="181" spans="1:4" s="49" customFormat="1" ht="13.5">
      <c r="A181" s="634"/>
      <c r="B181" s="633" t="s">
        <v>342</v>
      </c>
      <c r="C181" s="105" t="s">
        <v>343</v>
      </c>
      <c r="D181" s="106" t="s">
        <v>125</v>
      </c>
    </row>
    <row r="182" spans="1:4" s="49" customFormat="1" ht="13.5">
      <c r="A182" s="635"/>
      <c r="B182" s="635"/>
      <c r="C182" s="105" t="s">
        <v>344</v>
      </c>
      <c r="D182" s="106" t="s">
        <v>125</v>
      </c>
    </row>
    <row r="183" spans="1:4" s="49" customFormat="1" ht="13.5">
      <c r="A183" s="633" t="s">
        <v>345</v>
      </c>
      <c r="B183" s="107" t="s">
        <v>126</v>
      </c>
      <c r="C183" s="105" t="s">
        <v>125</v>
      </c>
      <c r="D183" s="106" t="s">
        <v>125</v>
      </c>
    </row>
    <row r="184" spans="1:4" s="49" customFormat="1" ht="13.5">
      <c r="A184" s="634"/>
      <c r="B184" s="633" t="s">
        <v>272</v>
      </c>
      <c r="C184" s="105" t="s">
        <v>346</v>
      </c>
      <c r="D184" s="106" t="s">
        <v>125</v>
      </c>
    </row>
    <row r="185" spans="1:4" s="49" customFormat="1" ht="13.5">
      <c r="A185" s="634"/>
      <c r="B185" s="634"/>
      <c r="C185" s="105" t="s">
        <v>275</v>
      </c>
      <c r="D185" s="106" t="s">
        <v>125</v>
      </c>
    </row>
    <row r="186" spans="1:4" s="49" customFormat="1" ht="13.5">
      <c r="A186" s="634"/>
      <c r="B186" s="634"/>
      <c r="C186" s="105" t="s">
        <v>347</v>
      </c>
      <c r="D186" s="106" t="s">
        <v>125</v>
      </c>
    </row>
    <row r="187" spans="1:4" s="49" customFormat="1" ht="13.5">
      <c r="A187" s="634"/>
      <c r="B187" s="634"/>
      <c r="C187" s="105" t="s">
        <v>288</v>
      </c>
      <c r="D187" s="106" t="s">
        <v>125</v>
      </c>
    </row>
    <row r="188" spans="1:4" s="49" customFormat="1" ht="13.5">
      <c r="A188" s="634"/>
      <c r="B188" s="634"/>
      <c r="C188" s="105" t="s">
        <v>348</v>
      </c>
      <c r="D188" s="106" t="s">
        <v>125</v>
      </c>
    </row>
    <row r="189" spans="1:4" s="49" customFormat="1" ht="13.5">
      <c r="A189" s="634"/>
      <c r="B189" s="634"/>
      <c r="C189" s="105" t="s">
        <v>349</v>
      </c>
      <c r="D189" s="106" t="s">
        <v>125</v>
      </c>
    </row>
    <row r="190" spans="1:4" s="49" customFormat="1" ht="13.5">
      <c r="A190" s="634"/>
      <c r="B190" s="634"/>
      <c r="C190" s="105" t="s">
        <v>350</v>
      </c>
      <c r="D190" s="106" t="s">
        <v>125</v>
      </c>
    </row>
    <row r="191" spans="1:4" s="49" customFormat="1" ht="13.5">
      <c r="A191" s="634"/>
      <c r="B191" s="634"/>
      <c r="C191" s="105" t="s">
        <v>351</v>
      </c>
      <c r="D191" s="106" t="s">
        <v>125</v>
      </c>
    </row>
    <row r="192" spans="1:4" s="49" customFormat="1" ht="13.5">
      <c r="A192" s="634"/>
      <c r="B192" s="635"/>
      <c r="C192" s="105" t="s">
        <v>352</v>
      </c>
      <c r="D192" s="106" t="s">
        <v>125</v>
      </c>
    </row>
    <row r="193" spans="1:4" s="49" customFormat="1" ht="13.5">
      <c r="A193" s="634"/>
      <c r="B193" s="633" t="s">
        <v>282</v>
      </c>
      <c r="C193" s="105" t="s">
        <v>282</v>
      </c>
      <c r="D193" s="106" t="s">
        <v>125</v>
      </c>
    </row>
    <row r="194" spans="1:4" s="49" customFormat="1" ht="13.5">
      <c r="A194" s="634"/>
      <c r="B194" s="635"/>
      <c r="C194" s="105" t="s">
        <v>130</v>
      </c>
      <c r="D194" s="106" t="s">
        <v>125</v>
      </c>
    </row>
    <row r="195" spans="1:4" s="49" customFormat="1" ht="13.5">
      <c r="A195" s="634"/>
      <c r="B195" s="107" t="s">
        <v>353</v>
      </c>
      <c r="C195" s="105" t="s">
        <v>125</v>
      </c>
      <c r="D195" s="106" t="s">
        <v>125</v>
      </c>
    </row>
    <row r="196" spans="1:4" s="49" customFormat="1" ht="13.5">
      <c r="A196" s="634"/>
      <c r="B196" s="107" t="s">
        <v>354</v>
      </c>
      <c r="C196" s="105" t="s">
        <v>125</v>
      </c>
      <c r="D196" s="106" t="s">
        <v>125</v>
      </c>
    </row>
    <row r="197" spans="1:4" s="49" customFormat="1" ht="13.5">
      <c r="A197" s="634"/>
      <c r="B197" s="107" t="s">
        <v>355</v>
      </c>
      <c r="C197" s="105" t="s">
        <v>125</v>
      </c>
      <c r="D197" s="106" t="s">
        <v>125</v>
      </c>
    </row>
    <row r="198" spans="1:4" s="49" customFormat="1" ht="13.5">
      <c r="A198" s="634"/>
      <c r="B198" s="107" t="s">
        <v>356</v>
      </c>
      <c r="C198" s="105" t="s">
        <v>125</v>
      </c>
      <c r="D198" s="106" t="s">
        <v>125</v>
      </c>
    </row>
    <row r="199" spans="1:4" s="49" customFormat="1" ht="13.5">
      <c r="A199" s="634"/>
      <c r="B199" s="107" t="s">
        <v>357</v>
      </c>
      <c r="C199" s="105" t="s">
        <v>125</v>
      </c>
      <c r="D199" s="106" t="s">
        <v>125</v>
      </c>
    </row>
    <row r="200" spans="1:4" s="49" customFormat="1" ht="13.5">
      <c r="A200" s="634"/>
      <c r="B200" s="107" t="s">
        <v>358</v>
      </c>
      <c r="C200" s="105" t="s">
        <v>125</v>
      </c>
      <c r="D200" s="106" t="s">
        <v>125</v>
      </c>
    </row>
    <row r="201" spans="1:4" s="49" customFormat="1" ht="13.5">
      <c r="A201" s="634"/>
      <c r="B201" s="633" t="s">
        <v>359</v>
      </c>
      <c r="C201" s="105" t="s">
        <v>360</v>
      </c>
      <c r="D201" s="106" t="s">
        <v>125</v>
      </c>
    </row>
    <row r="202" spans="1:4" s="49" customFormat="1" ht="13.5">
      <c r="A202" s="634"/>
      <c r="B202" s="634"/>
      <c r="C202" s="105" t="s">
        <v>361</v>
      </c>
      <c r="D202" s="106" t="s">
        <v>125</v>
      </c>
    </row>
    <row r="203" spans="1:4" s="49" customFormat="1" ht="13.5">
      <c r="A203" s="634"/>
      <c r="B203" s="635"/>
      <c r="C203" s="105" t="s">
        <v>362</v>
      </c>
      <c r="D203" s="106" t="s">
        <v>125</v>
      </c>
    </row>
    <row r="204" spans="1:4" s="49" customFormat="1" ht="13.5">
      <c r="A204" s="634"/>
      <c r="B204" s="107" t="s">
        <v>363</v>
      </c>
      <c r="C204" s="105" t="s">
        <v>125</v>
      </c>
      <c r="D204" s="106" t="s">
        <v>125</v>
      </c>
    </row>
    <row r="205" spans="1:4" s="49" customFormat="1" ht="13.5">
      <c r="A205" s="634"/>
      <c r="B205" s="107" t="s">
        <v>195</v>
      </c>
      <c r="C205" s="105" t="s">
        <v>125</v>
      </c>
      <c r="D205" s="106" t="s">
        <v>125</v>
      </c>
    </row>
    <row r="206" spans="1:4" s="49" customFormat="1" ht="13.5">
      <c r="A206" s="634"/>
      <c r="B206" s="107" t="s">
        <v>240</v>
      </c>
      <c r="C206" s="105" t="s">
        <v>125</v>
      </c>
      <c r="D206" s="106" t="s">
        <v>125</v>
      </c>
    </row>
    <row r="207" spans="1:4" s="49" customFormat="1" ht="13.5">
      <c r="A207" s="635"/>
      <c r="B207" s="107" t="s">
        <v>848</v>
      </c>
      <c r="C207" s="105" t="s">
        <v>125</v>
      </c>
      <c r="D207" s="106" t="s">
        <v>125</v>
      </c>
    </row>
    <row r="208" spans="1:4" s="49" customFormat="1" ht="13.5">
      <c r="A208" s="633" t="s">
        <v>364</v>
      </c>
      <c r="B208" s="107" t="s">
        <v>365</v>
      </c>
      <c r="C208" s="105" t="s">
        <v>125</v>
      </c>
      <c r="D208" s="106" t="s">
        <v>125</v>
      </c>
    </row>
    <row r="209" spans="1:4" s="49" customFormat="1" ht="13.5">
      <c r="A209" s="634"/>
      <c r="B209" s="633" t="s">
        <v>366</v>
      </c>
      <c r="C209" s="630" t="s">
        <v>366</v>
      </c>
      <c r="D209" s="106" t="s">
        <v>367</v>
      </c>
    </row>
    <row r="210" spans="1:4" s="49" customFormat="1" ht="13.5">
      <c r="A210" s="634"/>
      <c r="B210" s="634"/>
      <c r="C210" s="632"/>
      <c r="D210" s="106" t="s">
        <v>368</v>
      </c>
    </row>
    <row r="211" spans="1:4" s="49" customFormat="1" ht="13.5">
      <c r="A211" s="634"/>
      <c r="B211" s="634"/>
      <c r="C211" s="631"/>
      <c r="D211" s="106" t="s">
        <v>369</v>
      </c>
    </row>
    <row r="212" spans="1:4" s="49" customFormat="1" ht="13.5">
      <c r="A212" s="634"/>
      <c r="B212" s="634"/>
      <c r="C212" s="105" t="s">
        <v>370</v>
      </c>
      <c r="D212" s="106" t="s">
        <v>125</v>
      </c>
    </row>
    <row r="213" spans="1:4" s="49" customFormat="1" ht="13.5">
      <c r="A213" s="634"/>
      <c r="B213" s="634"/>
      <c r="C213" s="630" t="s">
        <v>371</v>
      </c>
      <c r="D213" s="106" t="s">
        <v>367</v>
      </c>
    </row>
    <row r="214" spans="1:4" s="49" customFormat="1" ht="13.5">
      <c r="A214" s="634"/>
      <c r="B214" s="634"/>
      <c r="C214" s="631"/>
      <c r="D214" s="106" t="s">
        <v>368</v>
      </c>
    </row>
    <row r="215" spans="1:4" s="49" customFormat="1" ht="13.5">
      <c r="A215" s="634"/>
      <c r="B215" s="634"/>
      <c r="C215" s="105" t="s">
        <v>372</v>
      </c>
      <c r="D215" s="106" t="s">
        <v>125</v>
      </c>
    </row>
    <row r="216" spans="1:4" s="49" customFormat="1" ht="13.5">
      <c r="A216" s="634"/>
      <c r="B216" s="635"/>
      <c r="C216" s="105" t="s">
        <v>373</v>
      </c>
      <c r="D216" s="106" t="s">
        <v>125</v>
      </c>
    </row>
    <row r="217" spans="1:4" s="49" customFormat="1" ht="13.5">
      <c r="A217" s="634"/>
      <c r="B217" s="633" t="s">
        <v>374</v>
      </c>
      <c r="C217" s="630" t="s">
        <v>374</v>
      </c>
      <c r="D217" s="106" t="s">
        <v>367</v>
      </c>
    </row>
    <row r="218" spans="1:4" s="49" customFormat="1" ht="13.5">
      <c r="A218" s="634"/>
      <c r="B218" s="634"/>
      <c r="C218" s="631"/>
      <c r="D218" s="106" t="s">
        <v>368</v>
      </c>
    </row>
    <row r="219" spans="1:4" s="49" customFormat="1" ht="13.5">
      <c r="A219" s="634"/>
      <c r="B219" s="634"/>
      <c r="C219" s="105" t="s">
        <v>375</v>
      </c>
      <c r="D219" s="106" t="s">
        <v>125</v>
      </c>
    </row>
    <row r="220" spans="1:4" s="49" customFormat="1" ht="13.5">
      <c r="A220" s="634"/>
      <c r="B220" s="635"/>
      <c r="C220" s="105" t="s">
        <v>376</v>
      </c>
      <c r="D220" s="106" t="s">
        <v>125</v>
      </c>
    </row>
    <row r="221" spans="1:4" s="49" customFormat="1" ht="13.5">
      <c r="A221" s="634"/>
      <c r="B221" s="633" t="s">
        <v>377</v>
      </c>
      <c r="C221" s="105" t="s">
        <v>378</v>
      </c>
      <c r="D221" s="106" t="s">
        <v>125</v>
      </c>
    </row>
    <row r="222" spans="1:4" s="49" customFormat="1" ht="13.5">
      <c r="A222" s="634"/>
      <c r="B222" s="635"/>
      <c r="C222" s="105" t="s">
        <v>379</v>
      </c>
      <c r="D222" s="106" t="s">
        <v>125</v>
      </c>
    </row>
    <row r="223" spans="1:4" s="49" customFormat="1" ht="13.5">
      <c r="A223" s="634"/>
      <c r="B223" s="633" t="s">
        <v>380</v>
      </c>
      <c r="C223" s="630" t="s">
        <v>380</v>
      </c>
      <c r="D223" s="106" t="s">
        <v>367</v>
      </c>
    </row>
    <row r="224" spans="1:4" s="49" customFormat="1" ht="13.5">
      <c r="A224" s="634"/>
      <c r="B224" s="635"/>
      <c r="C224" s="631"/>
      <c r="D224" s="106" t="s">
        <v>368</v>
      </c>
    </row>
    <row r="225" spans="1:4" s="49" customFormat="1" ht="13.5">
      <c r="A225" s="634"/>
      <c r="B225" s="633" t="s">
        <v>381</v>
      </c>
      <c r="C225" s="630" t="s">
        <v>381</v>
      </c>
      <c r="D225" s="106" t="s">
        <v>367</v>
      </c>
    </row>
    <row r="226" spans="1:4" s="49" customFormat="1" ht="13.5">
      <c r="A226" s="635"/>
      <c r="B226" s="635"/>
      <c r="C226" s="631"/>
      <c r="D226" s="106" t="s">
        <v>368</v>
      </c>
    </row>
    <row r="227" spans="1:4" s="49" customFormat="1" ht="13.5">
      <c r="A227" s="633" t="s">
        <v>382</v>
      </c>
      <c r="B227" s="633" t="s">
        <v>383</v>
      </c>
      <c r="C227" s="105" t="s">
        <v>384</v>
      </c>
      <c r="D227" s="106" t="s">
        <v>125</v>
      </c>
    </row>
    <row r="228" spans="1:4" s="49" customFormat="1" ht="13.5">
      <c r="A228" s="634"/>
      <c r="B228" s="634"/>
      <c r="C228" s="105" t="s">
        <v>385</v>
      </c>
      <c r="D228" s="106" t="s">
        <v>125</v>
      </c>
    </row>
    <row r="229" spans="1:4" s="49" customFormat="1" ht="13.5">
      <c r="A229" s="634"/>
      <c r="B229" s="634"/>
      <c r="C229" s="105" t="s">
        <v>386</v>
      </c>
      <c r="D229" s="106" t="s">
        <v>125</v>
      </c>
    </row>
    <row r="230" spans="1:4" s="49" customFormat="1" ht="13.5">
      <c r="A230" s="634"/>
      <c r="B230" s="634"/>
      <c r="C230" s="630" t="s">
        <v>387</v>
      </c>
      <c r="D230" s="106" t="s">
        <v>388</v>
      </c>
    </row>
    <row r="231" spans="1:4" s="49" customFormat="1" ht="13.5">
      <c r="A231" s="634"/>
      <c r="B231" s="634"/>
      <c r="C231" s="632"/>
      <c r="D231" s="106" t="s">
        <v>389</v>
      </c>
    </row>
    <row r="232" spans="1:4" s="49" customFormat="1" ht="13.5">
      <c r="A232" s="634"/>
      <c r="B232" s="634"/>
      <c r="C232" s="632"/>
      <c r="D232" s="106" t="s">
        <v>390</v>
      </c>
    </row>
    <row r="233" spans="1:4" s="49" customFormat="1" ht="13.5">
      <c r="A233" s="634"/>
      <c r="B233" s="634"/>
      <c r="C233" s="632"/>
      <c r="D233" s="106" t="s">
        <v>391</v>
      </c>
    </row>
    <row r="234" spans="1:4" s="49" customFormat="1" ht="13.5">
      <c r="A234" s="634"/>
      <c r="B234" s="634"/>
      <c r="C234" s="631"/>
      <c r="D234" s="106" t="s">
        <v>392</v>
      </c>
    </row>
    <row r="235" spans="1:4" s="49" customFormat="1" ht="13.5">
      <c r="A235" s="634"/>
      <c r="B235" s="634"/>
      <c r="C235" s="105" t="s">
        <v>393</v>
      </c>
      <c r="D235" s="106" t="s">
        <v>125</v>
      </c>
    </row>
    <row r="236" spans="1:4" s="49" customFormat="1" ht="13.5">
      <c r="A236" s="634"/>
      <c r="B236" s="634"/>
      <c r="C236" s="105" t="s">
        <v>394</v>
      </c>
      <c r="D236" s="106" t="s">
        <v>125</v>
      </c>
    </row>
    <row r="237" spans="1:4" s="49" customFormat="1" ht="13.5">
      <c r="A237" s="634"/>
      <c r="B237" s="634"/>
      <c r="C237" s="105" t="s">
        <v>395</v>
      </c>
      <c r="D237" s="106" t="s">
        <v>125</v>
      </c>
    </row>
    <row r="238" spans="1:4" s="49" customFormat="1" ht="13.5">
      <c r="A238" s="634"/>
      <c r="B238" s="634"/>
      <c r="C238" s="105" t="s">
        <v>396</v>
      </c>
      <c r="D238" s="106" t="s">
        <v>125</v>
      </c>
    </row>
    <row r="239" spans="1:4" s="49" customFormat="1" ht="13.5">
      <c r="A239" s="634"/>
      <c r="B239" s="634"/>
      <c r="C239" s="105" t="s">
        <v>397</v>
      </c>
      <c r="D239" s="106" t="s">
        <v>125</v>
      </c>
    </row>
    <row r="240" spans="1:4" s="49" customFormat="1" ht="13.5">
      <c r="A240" s="634"/>
      <c r="B240" s="634"/>
      <c r="C240" s="105" t="s">
        <v>398</v>
      </c>
      <c r="D240" s="106" t="s">
        <v>125</v>
      </c>
    </row>
    <row r="241" spans="1:4" s="49" customFormat="1" ht="13.5">
      <c r="A241" s="634"/>
      <c r="B241" s="634"/>
      <c r="C241" s="105" t="s">
        <v>399</v>
      </c>
      <c r="D241" s="106" t="s">
        <v>125</v>
      </c>
    </row>
    <row r="242" spans="1:4" s="49" customFormat="1" ht="13.5">
      <c r="A242" s="634"/>
      <c r="B242" s="634"/>
      <c r="C242" s="105" t="s">
        <v>400</v>
      </c>
      <c r="D242" s="106" t="s">
        <v>125</v>
      </c>
    </row>
    <row r="243" spans="1:4" s="49" customFormat="1" ht="13.5">
      <c r="A243" s="634"/>
      <c r="B243" s="634"/>
      <c r="C243" s="105" t="s">
        <v>401</v>
      </c>
      <c r="D243" s="106" t="s">
        <v>125</v>
      </c>
    </row>
    <row r="244" spans="1:4" s="49" customFormat="1" ht="13.5">
      <c r="A244" s="634"/>
      <c r="B244" s="634"/>
      <c r="C244" s="105" t="s">
        <v>402</v>
      </c>
      <c r="D244" s="106" t="s">
        <v>125</v>
      </c>
    </row>
    <row r="245" spans="1:4" s="49" customFormat="1" ht="13.5">
      <c r="A245" s="634"/>
      <c r="B245" s="634"/>
      <c r="C245" s="105" t="s">
        <v>403</v>
      </c>
      <c r="D245" s="106" t="s">
        <v>125</v>
      </c>
    </row>
    <row r="246" spans="1:4" s="49" customFormat="1" ht="13.5">
      <c r="A246" s="634"/>
      <c r="B246" s="635"/>
      <c r="C246" s="105" t="s">
        <v>404</v>
      </c>
      <c r="D246" s="106" t="s">
        <v>125</v>
      </c>
    </row>
    <row r="247" spans="1:4" s="49" customFormat="1" ht="13.5">
      <c r="A247" s="634"/>
      <c r="B247" s="107" t="s">
        <v>849</v>
      </c>
      <c r="C247" s="105" t="s">
        <v>125</v>
      </c>
      <c r="D247" s="106" t="s">
        <v>125</v>
      </c>
    </row>
    <row r="248" spans="1:4" s="49" customFormat="1" ht="13.5">
      <c r="A248" s="634"/>
      <c r="B248" s="107" t="s">
        <v>405</v>
      </c>
      <c r="C248" s="105" t="s">
        <v>125</v>
      </c>
      <c r="D248" s="106" t="s">
        <v>125</v>
      </c>
    </row>
    <row r="249" spans="1:4" s="49" customFormat="1" ht="13.5">
      <c r="A249" s="634"/>
      <c r="B249" s="107" t="s">
        <v>406</v>
      </c>
      <c r="C249" s="105" t="s">
        <v>125</v>
      </c>
      <c r="D249" s="106" t="s">
        <v>125</v>
      </c>
    </row>
    <row r="250" spans="1:4" s="49" customFormat="1" ht="13.5">
      <c r="A250" s="634"/>
      <c r="B250" s="107" t="s">
        <v>407</v>
      </c>
      <c r="C250" s="105" t="s">
        <v>125</v>
      </c>
      <c r="D250" s="106" t="s">
        <v>125</v>
      </c>
    </row>
    <row r="251" spans="1:4" s="49" customFormat="1" ht="13.5">
      <c r="A251" s="634"/>
      <c r="B251" s="633" t="s">
        <v>408</v>
      </c>
      <c r="C251" s="105" t="s">
        <v>409</v>
      </c>
      <c r="D251" s="106" t="s">
        <v>125</v>
      </c>
    </row>
    <row r="252" spans="1:4" s="49" customFormat="1" ht="13.5">
      <c r="A252" s="634"/>
      <c r="B252" s="634"/>
      <c r="C252" s="105" t="s">
        <v>410</v>
      </c>
      <c r="D252" s="106" t="s">
        <v>125</v>
      </c>
    </row>
    <row r="253" spans="1:4" s="49" customFormat="1" ht="13.5">
      <c r="A253" s="634"/>
      <c r="B253" s="634"/>
      <c r="C253" s="105" t="s">
        <v>411</v>
      </c>
      <c r="D253" s="106" t="s">
        <v>125</v>
      </c>
    </row>
    <row r="254" spans="1:4" s="49" customFormat="1" ht="13.5">
      <c r="A254" s="634"/>
      <c r="B254" s="635"/>
      <c r="C254" s="105" t="s">
        <v>412</v>
      </c>
      <c r="D254" s="106" t="s">
        <v>125</v>
      </c>
    </row>
    <row r="255" spans="1:4" s="49" customFormat="1" ht="13.5">
      <c r="A255" s="634"/>
      <c r="B255" s="107" t="s">
        <v>413</v>
      </c>
      <c r="C255" s="105" t="s">
        <v>125</v>
      </c>
      <c r="D255" s="106" t="s">
        <v>125</v>
      </c>
    </row>
    <row r="256" spans="1:4" s="49" customFormat="1" ht="13.5">
      <c r="A256" s="634"/>
      <c r="B256" s="107" t="s">
        <v>414</v>
      </c>
      <c r="C256" s="105" t="s">
        <v>125</v>
      </c>
      <c r="D256" s="106" t="s">
        <v>125</v>
      </c>
    </row>
    <row r="257" spans="1:4" s="49" customFormat="1" ht="13.5">
      <c r="A257" s="634"/>
      <c r="B257" s="107" t="s">
        <v>415</v>
      </c>
      <c r="C257" s="105" t="s">
        <v>125</v>
      </c>
      <c r="D257" s="106" t="s">
        <v>125</v>
      </c>
    </row>
    <row r="258" spans="1:4" s="49" customFormat="1" ht="13.5">
      <c r="A258" s="634"/>
      <c r="B258" s="107" t="s">
        <v>416</v>
      </c>
      <c r="C258" s="105" t="s">
        <v>125</v>
      </c>
      <c r="D258" s="106" t="s">
        <v>125</v>
      </c>
    </row>
    <row r="259" spans="1:4" s="49" customFormat="1" ht="13.5">
      <c r="A259" s="634"/>
      <c r="B259" s="633" t="s">
        <v>417</v>
      </c>
      <c r="C259" s="105" t="s">
        <v>418</v>
      </c>
      <c r="D259" s="106" t="s">
        <v>125</v>
      </c>
    </row>
    <row r="260" spans="1:4" s="49" customFormat="1" ht="13.5">
      <c r="A260" s="635"/>
      <c r="B260" s="635"/>
      <c r="C260" s="105" t="s">
        <v>419</v>
      </c>
      <c r="D260" s="106" t="s">
        <v>125</v>
      </c>
    </row>
    <row r="261" spans="1:4" s="49" customFormat="1" ht="13.5">
      <c r="A261" s="633" t="s">
        <v>420</v>
      </c>
      <c r="B261" s="633" t="s">
        <v>421</v>
      </c>
      <c r="C261" s="105" t="s">
        <v>421</v>
      </c>
      <c r="D261" s="106" t="s">
        <v>125</v>
      </c>
    </row>
    <row r="262" spans="1:4" s="49" customFormat="1" ht="13.5">
      <c r="A262" s="634"/>
      <c r="B262" s="635"/>
      <c r="C262" s="105" t="s">
        <v>422</v>
      </c>
      <c r="D262" s="106" t="s">
        <v>125</v>
      </c>
    </row>
    <row r="263" spans="1:4" s="49" customFormat="1" ht="13.5">
      <c r="A263" s="634"/>
      <c r="B263" s="107" t="s">
        <v>423</v>
      </c>
      <c r="C263" s="105" t="s">
        <v>125</v>
      </c>
      <c r="D263" s="106" t="s">
        <v>125</v>
      </c>
    </row>
    <row r="264" spans="1:4" s="49" customFormat="1" ht="13.5">
      <c r="A264" s="634"/>
      <c r="B264" s="107" t="s">
        <v>424</v>
      </c>
      <c r="C264" s="105" t="s">
        <v>125</v>
      </c>
      <c r="D264" s="106" t="s">
        <v>125</v>
      </c>
    </row>
    <row r="265" spans="1:4" s="49" customFormat="1" ht="13.5">
      <c r="A265" s="634"/>
      <c r="B265" s="107" t="s">
        <v>425</v>
      </c>
      <c r="C265" s="105" t="s">
        <v>125</v>
      </c>
      <c r="D265" s="106" t="s">
        <v>125</v>
      </c>
    </row>
    <row r="266" spans="1:4" s="49" customFormat="1" ht="13.5">
      <c r="A266" s="634"/>
      <c r="B266" s="107" t="s">
        <v>426</v>
      </c>
      <c r="C266" s="105" t="s">
        <v>125</v>
      </c>
      <c r="D266" s="106" t="s">
        <v>125</v>
      </c>
    </row>
    <row r="267" spans="1:4" s="49" customFormat="1" ht="13.5">
      <c r="A267" s="634"/>
      <c r="B267" s="107" t="s">
        <v>427</v>
      </c>
      <c r="C267" s="105" t="s">
        <v>125</v>
      </c>
      <c r="D267" s="106" t="s">
        <v>125</v>
      </c>
    </row>
    <row r="268" spans="1:4" s="49" customFormat="1" ht="13.5">
      <c r="A268" s="634"/>
      <c r="B268" s="107" t="s">
        <v>428</v>
      </c>
      <c r="C268" s="105" t="s">
        <v>125</v>
      </c>
      <c r="D268" s="106" t="s">
        <v>125</v>
      </c>
    </row>
    <row r="269" spans="1:4" s="49" customFormat="1" ht="13.5">
      <c r="A269" s="634"/>
      <c r="B269" s="107" t="s">
        <v>429</v>
      </c>
      <c r="C269" s="105" t="s">
        <v>125</v>
      </c>
      <c r="D269" s="106" t="s">
        <v>125</v>
      </c>
    </row>
    <row r="270" spans="1:4" s="49" customFormat="1" ht="13.5">
      <c r="A270" s="634"/>
      <c r="B270" s="107" t="s">
        <v>430</v>
      </c>
      <c r="C270" s="105" t="s">
        <v>125</v>
      </c>
      <c r="D270" s="106" t="s">
        <v>125</v>
      </c>
    </row>
    <row r="271" spans="1:4" s="49" customFormat="1" ht="13.5">
      <c r="A271" s="634"/>
      <c r="B271" s="107" t="s">
        <v>431</v>
      </c>
      <c r="C271" s="105" t="s">
        <v>125</v>
      </c>
      <c r="D271" s="106" t="s">
        <v>125</v>
      </c>
    </row>
    <row r="272" spans="1:4" s="49" customFormat="1" ht="13.5">
      <c r="A272" s="634"/>
      <c r="B272" s="633" t="s">
        <v>432</v>
      </c>
      <c r="C272" s="105" t="s">
        <v>433</v>
      </c>
      <c r="D272" s="106" t="s">
        <v>125</v>
      </c>
    </row>
    <row r="273" spans="1:4" s="49" customFormat="1" ht="13.5">
      <c r="A273" s="634"/>
      <c r="B273" s="634"/>
      <c r="C273" s="105" t="s">
        <v>434</v>
      </c>
      <c r="D273" s="106" t="s">
        <v>125</v>
      </c>
    </row>
    <row r="274" spans="1:4" s="49" customFormat="1" ht="13.5">
      <c r="A274" s="634"/>
      <c r="B274" s="634"/>
      <c r="C274" s="630" t="s">
        <v>435</v>
      </c>
      <c r="D274" s="106" t="s">
        <v>436</v>
      </c>
    </row>
    <row r="275" spans="1:4" s="49" customFormat="1" ht="13.5">
      <c r="A275" s="634"/>
      <c r="B275" s="634"/>
      <c r="C275" s="631"/>
      <c r="D275" s="106" t="s">
        <v>437</v>
      </c>
    </row>
    <row r="276" spans="1:4" s="49" customFormat="1" ht="13.5">
      <c r="A276" s="634"/>
      <c r="B276" s="634"/>
      <c r="C276" s="105" t="s">
        <v>438</v>
      </c>
      <c r="D276" s="106" t="s">
        <v>125</v>
      </c>
    </row>
    <row r="277" spans="1:4" s="49" customFormat="1" ht="13.5">
      <c r="A277" s="634"/>
      <c r="B277" s="634"/>
      <c r="C277" s="105" t="s">
        <v>439</v>
      </c>
      <c r="D277" s="106" t="s">
        <v>125</v>
      </c>
    </row>
    <row r="278" spans="1:4" s="49" customFormat="1" ht="13.5">
      <c r="A278" s="634"/>
      <c r="B278" s="634"/>
      <c r="C278" s="105" t="s">
        <v>440</v>
      </c>
      <c r="D278" s="106" t="s">
        <v>125</v>
      </c>
    </row>
    <row r="279" spans="1:4" s="49" customFormat="1" ht="13.5">
      <c r="A279" s="634"/>
      <c r="B279" s="634"/>
      <c r="C279" s="105" t="s">
        <v>441</v>
      </c>
      <c r="D279" s="106" t="s">
        <v>125</v>
      </c>
    </row>
    <row r="280" spans="1:4" s="49" customFormat="1" ht="13.5">
      <c r="A280" s="634"/>
      <c r="B280" s="634"/>
      <c r="C280" s="105" t="s">
        <v>442</v>
      </c>
      <c r="D280" s="106" t="s">
        <v>125</v>
      </c>
    </row>
    <row r="281" spans="1:4" s="49" customFormat="1" ht="13.5">
      <c r="A281" s="634"/>
      <c r="B281" s="634"/>
      <c r="C281" s="105" t="s">
        <v>443</v>
      </c>
      <c r="D281" s="106" t="s">
        <v>125</v>
      </c>
    </row>
    <row r="282" spans="1:4" s="49" customFormat="1" ht="13.5">
      <c r="A282" s="634"/>
      <c r="B282" s="634"/>
      <c r="C282" s="105" t="s">
        <v>444</v>
      </c>
      <c r="D282" s="106" t="s">
        <v>125</v>
      </c>
    </row>
    <row r="283" spans="1:4" s="49" customFormat="1" ht="13.5">
      <c r="A283" s="634"/>
      <c r="B283" s="634"/>
      <c r="C283" s="105" t="s">
        <v>445</v>
      </c>
      <c r="D283" s="106" t="s">
        <v>125</v>
      </c>
    </row>
    <row r="284" spans="1:4" s="49" customFormat="1" ht="13.5">
      <c r="A284" s="634"/>
      <c r="B284" s="634"/>
      <c r="C284" s="105" t="s">
        <v>446</v>
      </c>
      <c r="D284" s="106" t="s">
        <v>125</v>
      </c>
    </row>
    <row r="285" spans="1:4" s="49" customFormat="1" ht="13.5">
      <c r="A285" s="634"/>
      <c r="B285" s="634"/>
      <c r="C285" s="105" t="s">
        <v>447</v>
      </c>
      <c r="D285" s="106" t="s">
        <v>125</v>
      </c>
    </row>
    <row r="286" spans="1:4" s="49" customFormat="1" ht="13.5">
      <c r="A286" s="634"/>
      <c r="B286" s="635"/>
      <c r="C286" s="105" t="s">
        <v>223</v>
      </c>
      <c r="D286" s="106" t="s">
        <v>125</v>
      </c>
    </row>
    <row r="287" spans="1:4" s="49" customFormat="1" ht="13.5">
      <c r="A287" s="634"/>
      <c r="B287" s="633" t="s">
        <v>448</v>
      </c>
      <c r="C287" s="105" t="s">
        <v>448</v>
      </c>
      <c r="D287" s="106" t="s">
        <v>125</v>
      </c>
    </row>
    <row r="288" spans="1:4" s="49" customFormat="1" ht="13.5">
      <c r="A288" s="634"/>
      <c r="B288" s="634"/>
      <c r="C288" s="630" t="s">
        <v>332</v>
      </c>
      <c r="D288" s="106" t="s">
        <v>333</v>
      </c>
    </row>
    <row r="289" spans="1:4" s="49" customFormat="1" ht="13.5">
      <c r="A289" s="634"/>
      <c r="B289" s="635"/>
      <c r="C289" s="631"/>
      <c r="D289" s="106" t="s">
        <v>334</v>
      </c>
    </row>
    <row r="290" spans="1:4" s="49" customFormat="1" ht="13.5">
      <c r="A290" s="634"/>
      <c r="B290" s="633" t="s">
        <v>449</v>
      </c>
      <c r="C290" s="105" t="s">
        <v>450</v>
      </c>
      <c r="D290" s="106" t="s">
        <v>125</v>
      </c>
    </row>
    <row r="291" spans="1:4" s="49" customFormat="1" ht="13.5">
      <c r="A291" s="634"/>
      <c r="B291" s="634"/>
      <c r="C291" s="105" t="s">
        <v>451</v>
      </c>
      <c r="D291" s="106" t="s">
        <v>125</v>
      </c>
    </row>
    <row r="292" spans="1:4" s="49" customFormat="1" ht="13.5">
      <c r="A292" s="634"/>
      <c r="B292" s="634"/>
      <c r="C292" s="105" t="s">
        <v>452</v>
      </c>
      <c r="D292" s="106" t="s">
        <v>125</v>
      </c>
    </row>
    <row r="293" spans="1:4" s="49" customFormat="1" ht="13.5">
      <c r="A293" s="634"/>
      <c r="B293" s="634"/>
      <c r="C293" s="630" t="s">
        <v>453</v>
      </c>
      <c r="D293" s="106" t="s">
        <v>454</v>
      </c>
    </row>
    <row r="294" spans="1:4" s="49" customFormat="1" ht="13.5">
      <c r="A294" s="634"/>
      <c r="B294" s="634"/>
      <c r="C294" s="631"/>
      <c r="D294" s="106" t="s">
        <v>455</v>
      </c>
    </row>
    <row r="295" spans="1:4" s="49" customFormat="1" ht="13.5">
      <c r="A295" s="634"/>
      <c r="B295" s="634"/>
      <c r="C295" s="105" t="s">
        <v>456</v>
      </c>
      <c r="D295" s="106" t="s">
        <v>125</v>
      </c>
    </row>
    <row r="296" spans="1:4" s="49" customFormat="1" ht="13.5">
      <c r="A296" s="634"/>
      <c r="B296" s="635"/>
      <c r="C296" s="105" t="s">
        <v>457</v>
      </c>
      <c r="D296" s="106" t="s">
        <v>125</v>
      </c>
    </row>
    <row r="297" spans="1:4" s="49" customFormat="1" ht="13.5">
      <c r="A297" s="634"/>
      <c r="B297" s="633" t="s">
        <v>458</v>
      </c>
      <c r="C297" s="105" t="s">
        <v>459</v>
      </c>
      <c r="D297" s="106" t="s">
        <v>125</v>
      </c>
    </row>
    <row r="298" spans="1:4" s="49" customFormat="1" ht="13.5">
      <c r="A298" s="634"/>
      <c r="B298" s="635"/>
      <c r="C298" s="105" t="s">
        <v>460</v>
      </c>
      <c r="D298" s="106" t="s">
        <v>125</v>
      </c>
    </row>
    <row r="299" spans="1:4" s="49" customFormat="1" ht="13.5">
      <c r="A299" s="634"/>
      <c r="B299" s="107" t="s">
        <v>461</v>
      </c>
      <c r="C299" s="105" t="s">
        <v>125</v>
      </c>
      <c r="D299" s="106" t="s">
        <v>125</v>
      </c>
    </row>
    <row r="300" spans="1:4" s="49" customFormat="1" ht="13.5">
      <c r="A300" s="634"/>
      <c r="B300" s="107" t="s">
        <v>462</v>
      </c>
      <c r="C300" s="105" t="s">
        <v>125</v>
      </c>
      <c r="D300" s="106" t="s">
        <v>125</v>
      </c>
    </row>
    <row r="301" spans="1:4" s="49" customFormat="1" ht="13.5">
      <c r="A301" s="634"/>
      <c r="B301" s="107" t="s">
        <v>463</v>
      </c>
      <c r="C301" s="105" t="s">
        <v>125</v>
      </c>
      <c r="D301" s="106" t="s">
        <v>125</v>
      </c>
    </row>
    <row r="302" spans="1:4" s="49" customFormat="1" ht="13.5">
      <c r="A302" s="634"/>
      <c r="B302" s="107" t="s">
        <v>464</v>
      </c>
      <c r="C302" s="105" t="s">
        <v>125</v>
      </c>
      <c r="D302" s="106" t="s">
        <v>125</v>
      </c>
    </row>
    <row r="303" spans="1:4" s="49" customFormat="1" ht="13.5">
      <c r="A303" s="634"/>
      <c r="B303" s="633" t="s">
        <v>465</v>
      </c>
      <c r="C303" s="105" t="s">
        <v>466</v>
      </c>
      <c r="D303" s="106" t="s">
        <v>125</v>
      </c>
    </row>
    <row r="304" spans="1:4" s="49" customFormat="1" ht="13.5">
      <c r="A304" s="634"/>
      <c r="B304" s="635"/>
      <c r="C304" s="105" t="s">
        <v>467</v>
      </c>
      <c r="D304" s="106" t="s">
        <v>125</v>
      </c>
    </row>
    <row r="305" spans="1:4" s="49" customFormat="1" ht="13.5">
      <c r="A305" s="634"/>
      <c r="B305" s="107" t="s">
        <v>468</v>
      </c>
      <c r="C305" s="105" t="s">
        <v>125</v>
      </c>
      <c r="D305" s="106" t="s">
        <v>125</v>
      </c>
    </row>
    <row r="306" spans="1:4" s="49" customFormat="1" ht="13.5">
      <c r="A306" s="634"/>
      <c r="B306" s="107" t="s">
        <v>469</v>
      </c>
      <c r="C306" s="105" t="s">
        <v>125</v>
      </c>
      <c r="D306" s="106" t="s">
        <v>125</v>
      </c>
    </row>
    <row r="307" spans="1:4" s="49" customFormat="1" ht="13.5">
      <c r="A307" s="634"/>
      <c r="B307" s="107" t="s">
        <v>470</v>
      </c>
      <c r="C307" s="105" t="s">
        <v>125</v>
      </c>
      <c r="D307" s="106" t="s">
        <v>125</v>
      </c>
    </row>
    <row r="308" spans="1:4" s="49" customFormat="1" ht="13.5">
      <c r="A308" s="635"/>
      <c r="B308" s="107" t="s">
        <v>471</v>
      </c>
      <c r="C308" s="105" t="s">
        <v>125</v>
      </c>
      <c r="D308" s="106" t="s">
        <v>125</v>
      </c>
    </row>
    <row r="309" spans="1:4" s="49" customFormat="1" ht="13.5">
      <c r="A309" s="107" t="s">
        <v>472</v>
      </c>
      <c r="B309" s="107" t="s">
        <v>473</v>
      </c>
      <c r="C309" s="105" t="s">
        <v>125</v>
      </c>
      <c r="D309" s="106" t="s">
        <v>125</v>
      </c>
    </row>
    <row r="310" spans="1:4" s="49" customFormat="1" ht="13.5">
      <c r="A310" s="633" t="s">
        <v>474</v>
      </c>
      <c r="B310" s="107" t="s">
        <v>475</v>
      </c>
      <c r="C310" s="105" t="s">
        <v>125</v>
      </c>
      <c r="D310" s="106" t="s">
        <v>125</v>
      </c>
    </row>
    <row r="311" spans="1:4" s="49" customFormat="1" ht="13.5">
      <c r="A311" s="634"/>
      <c r="B311" s="633" t="s">
        <v>476</v>
      </c>
      <c r="C311" s="105" t="s">
        <v>124</v>
      </c>
      <c r="D311" s="106" t="s">
        <v>125</v>
      </c>
    </row>
    <row r="312" spans="1:4" s="49" customFormat="1" ht="13.5">
      <c r="A312" s="634"/>
      <c r="B312" s="634"/>
      <c r="C312" s="105" t="s">
        <v>477</v>
      </c>
      <c r="D312" s="106" t="s">
        <v>125</v>
      </c>
    </row>
    <row r="313" spans="1:4" s="49" customFormat="1" ht="13.5">
      <c r="A313" s="634"/>
      <c r="B313" s="634"/>
      <c r="C313" s="105" t="s">
        <v>152</v>
      </c>
      <c r="D313" s="106" t="s">
        <v>125</v>
      </c>
    </row>
    <row r="314" spans="1:4" s="49" customFormat="1" ht="13.5">
      <c r="A314" s="634"/>
      <c r="B314" s="634"/>
      <c r="C314" s="105" t="s">
        <v>478</v>
      </c>
      <c r="D314" s="106" t="s">
        <v>125</v>
      </c>
    </row>
    <row r="315" spans="1:4" s="49" customFormat="1" ht="13.5">
      <c r="A315" s="634"/>
      <c r="B315" s="634"/>
      <c r="C315" s="105" t="s">
        <v>479</v>
      </c>
      <c r="D315" s="106" t="s">
        <v>125</v>
      </c>
    </row>
    <row r="316" spans="1:4" s="49" customFormat="1" ht="13.5">
      <c r="A316" s="634"/>
      <c r="B316" s="634"/>
      <c r="C316" s="105" t="s">
        <v>480</v>
      </c>
      <c r="D316" s="106" t="s">
        <v>125</v>
      </c>
    </row>
    <row r="317" spans="1:4" s="49" customFormat="1" ht="13.5">
      <c r="A317" s="634"/>
      <c r="B317" s="634"/>
      <c r="C317" s="105" t="s">
        <v>481</v>
      </c>
      <c r="D317" s="106" t="s">
        <v>125</v>
      </c>
    </row>
    <row r="318" spans="1:4" s="49" customFormat="1" ht="13.5">
      <c r="A318" s="634"/>
      <c r="B318" s="634"/>
      <c r="C318" s="105" t="s">
        <v>482</v>
      </c>
      <c r="D318" s="106" t="s">
        <v>125</v>
      </c>
    </row>
    <row r="319" spans="1:4" s="49" customFormat="1" ht="13.5">
      <c r="A319" s="634"/>
      <c r="B319" s="634"/>
      <c r="C319" s="105" t="s">
        <v>483</v>
      </c>
      <c r="D319" s="106" t="s">
        <v>125</v>
      </c>
    </row>
    <row r="320" spans="1:4" s="49" customFormat="1" ht="13.5">
      <c r="A320" s="634"/>
      <c r="B320" s="634"/>
      <c r="C320" s="105" t="s">
        <v>484</v>
      </c>
      <c r="D320" s="106" t="s">
        <v>125</v>
      </c>
    </row>
    <row r="321" spans="1:4" s="49" customFormat="1" ht="13.5">
      <c r="A321" s="634"/>
      <c r="B321" s="634"/>
      <c r="C321" s="105" t="s">
        <v>485</v>
      </c>
      <c r="D321" s="106" t="s">
        <v>125</v>
      </c>
    </row>
    <row r="322" spans="1:4" s="49" customFormat="1" ht="13.5">
      <c r="A322" s="634"/>
      <c r="B322" s="634"/>
      <c r="C322" s="105" t="s">
        <v>486</v>
      </c>
      <c r="D322" s="106" t="s">
        <v>125</v>
      </c>
    </row>
    <row r="323" spans="1:4" s="49" customFormat="1" ht="13.5">
      <c r="A323" s="634"/>
      <c r="B323" s="634"/>
      <c r="C323" s="105" t="s">
        <v>487</v>
      </c>
      <c r="D323" s="106" t="s">
        <v>125</v>
      </c>
    </row>
    <row r="324" spans="1:4" s="49" customFormat="1" ht="13.5">
      <c r="A324" s="634"/>
      <c r="B324" s="634"/>
      <c r="C324" s="105" t="s">
        <v>488</v>
      </c>
      <c r="D324" s="106" t="s">
        <v>125</v>
      </c>
    </row>
    <row r="325" spans="1:4" s="49" customFormat="1" ht="13.5">
      <c r="A325" s="634"/>
      <c r="B325" s="635"/>
      <c r="C325" s="105" t="s">
        <v>489</v>
      </c>
      <c r="D325" s="106" t="s">
        <v>125</v>
      </c>
    </row>
    <row r="326" spans="1:4" s="49" customFormat="1" ht="13.5">
      <c r="A326" s="634"/>
      <c r="B326" s="107" t="s">
        <v>490</v>
      </c>
      <c r="C326" s="105" t="s">
        <v>125</v>
      </c>
      <c r="D326" s="106" t="s">
        <v>125</v>
      </c>
    </row>
    <row r="327" spans="1:4" s="49" customFormat="1" ht="13.5">
      <c r="A327" s="634"/>
      <c r="B327" s="107" t="s">
        <v>491</v>
      </c>
      <c r="C327" s="105" t="s">
        <v>125</v>
      </c>
      <c r="D327" s="106" t="s">
        <v>125</v>
      </c>
    </row>
    <row r="328" spans="1:4" s="49" customFormat="1" ht="13.5">
      <c r="A328" s="635"/>
      <c r="B328" s="107" t="s">
        <v>492</v>
      </c>
      <c r="C328" s="105" t="s">
        <v>125</v>
      </c>
      <c r="D328" s="106" t="s">
        <v>125</v>
      </c>
    </row>
    <row r="329" spans="1:4" s="49" customFormat="1" ht="13.5">
      <c r="A329" s="633" t="s">
        <v>493</v>
      </c>
      <c r="B329" s="107" t="s">
        <v>494</v>
      </c>
      <c r="C329" s="105" t="s">
        <v>125</v>
      </c>
      <c r="D329" s="106" t="s">
        <v>125</v>
      </c>
    </row>
    <row r="330" spans="1:4" s="49" customFormat="1" ht="13.5">
      <c r="A330" s="634"/>
      <c r="B330" s="107" t="s">
        <v>495</v>
      </c>
      <c r="C330" s="105" t="s">
        <v>125</v>
      </c>
      <c r="D330" s="106" t="s">
        <v>125</v>
      </c>
    </row>
    <row r="331" spans="1:4" s="49" customFormat="1" ht="13.5">
      <c r="A331" s="634"/>
      <c r="B331" s="633" t="s">
        <v>496</v>
      </c>
      <c r="C331" s="105" t="s">
        <v>497</v>
      </c>
      <c r="D331" s="106" t="s">
        <v>125</v>
      </c>
    </row>
    <row r="332" spans="1:4" s="49" customFormat="1" ht="13.5">
      <c r="A332" s="634"/>
      <c r="B332" s="634"/>
      <c r="C332" s="105" t="s">
        <v>498</v>
      </c>
      <c r="D332" s="106" t="s">
        <v>125</v>
      </c>
    </row>
    <row r="333" spans="1:4" s="49" customFormat="1" ht="13.5">
      <c r="A333" s="634"/>
      <c r="B333" s="634"/>
      <c r="C333" s="105" t="s">
        <v>282</v>
      </c>
      <c r="D333" s="106" t="s">
        <v>125</v>
      </c>
    </row>
    <row r="334" spans="1:4" s="49" customFormat="1" ht="13.5">
      <c r="A334" s="634"/>
      <c r="B334" s="634"/>
      <c r="C334" s="105" t="s">
        <v>499</v>
      </c>
      <c r="D334" s="106" t="s">
        <v>125</v>
      </c>
    </row>
    <row r="335" spans="1:4" s="49" customFormat="1" ht="13.5">
      <c r="A335" s="634"/>
      <c r="B335" s="634"/>
      <c r="C335" s="105" t="s">
        <v>500</v>
      </c>
      <c r="D335" s="106" t="s">
        <v>125</v>
      </c>
    </row>
    <row r="336" spans="1:4" s="49" customFormat="1" ht="13.5">
      <c r="A336" s="634"/>
      <c r="B336" s="634"/>
      <c r="C336" s="105" t="s">
        <v>222</v>
      </c>
      <c r="D336" s="106" t="s">
        <v>125</v>
      </c>
    </row>
    <row r="337" spans="1:4" s="49" customFormat="1" ht="13.5">
      <c r="A337" s="634"/>
      <c r="B337" s="634"/>
      <c r="C337" s="105" t="s">
        <v>501</v>
      </c>
      <c r="D337" s="106" t="s">
        <v>125</v>
      </c>
    </row>
    <row r="338" spans="1:4" s="49" customFormat="1" ht="13.5">
      <c r="A338" s="634"/>
      <c r="B338" s="635"/>
      <c r="C338" s="105" t="s">
        <v>502</v>
      </c>
      <c r="D338" s="106" t="s">
        <v>125</v>
      </c>
    </row>
    <row r="339" spans="1:4" s="49" customFormat="1" ht="13.5">
      <c r="A339" s="634"/>
      <c r="B339" s="107" t="s">
        <v>503</v>
      </c>
      <c r="C339" s="105" t="s">
        <v>125</v>
      </c>
      <c r="D339" s="106" t="s">
        <v>125</v>
      </c>
    </row>
    <row r="340" spans="1:4" s="49" customFormat="1" ht="13.5">
      <c r="A340" s="634"/>
      <c r="B340" s="107" t="s">
        <v>504</v>
      </c>
      <c r="C340" s="105" t="s">
        <v>125</v>
      </c>
      <c r="D340" s="106" t="s">
        <v>125</v>
      </c>
    </row>
    <row r="341" spans="1:4" s="49" customFormat="1" ht="13.5">
      <c r="A341" s="634"/>
      <c r="B341" s="107" t="s">
        <v>505</v>
      </c>
      <c r="C341" s="105" t="s">
        <v>125</v>
      </c>
      <c r="D341" s="106" t="s">
        <v>125</v>
      </c>
    </row>
    <row r="342" spans="1:4" s="49" customFormat="1" ht="13.5">
      <c r="A342" s="634"/>
      <c r="B342" s="633" t="s">
        <v>506</v>
      </c>
      <c r="C342" s="105" t="s">
        <v>280</v>
      </c>
      <c r="D342" s="106" t="s">
        <v>125</v>
      </c>
    </row>
    <row r="343" spans="1:4" s="49" customFormat="1" ht="13.5">
      <c r="A343" s="634"/>
      <c r="B343" s="634"/>
      <c r="C343" s="105" t="s">
        <v>507</v>
      </c>
      <c r="D343" s="106" t="s">
        <v>125</v>
      </c>
    </row>
    <row r="344" spans="1:4" s="49" customFormat="1" ht="13.5">
      <c r="A344" s="634"/>
      <c r="B344" s="634"/>
      <c r="C344" s="105" t="s">
        <v>272</v>
      </c>
      <c r="D344" s="106" t="s">
        <v>125</v>
      </c>
    </row>
    <row r="345" spans="1:4" s="49" customFormat="1" ht="13.5">
      <c r="A345" s="634"/>
      <c r="B345" s="635"/>
      <c r="C345" s="105" t="s">
        <v>508</v>
      </c>
      <c r="D345" s="106" t="s">
        <v>125</v>
      </c>
    </row>
    <row r="346" spans="1:4" s="49" customFormat="1" ht="13.5">
      <c r="A346" s="634"/>
      <c r="B346" s="633" t="s">
        <v>509</v>
      </c>
      <c r="C346" s="105" t="s">
        <v>510</v>
      </c>
      <c r="D346" s="106" t="s">
        <v>125</v>
      </c>
    </row>
    <row r="347" spans="1:4" s="49" customFormat="1" ht="13.5">
      <c r="A347" s="634"/>
      <c r="B347" s="634"/>
      <c r="C347" s="105" t="s">
        <v>511</v>
      </c>
      <c r="D347" s="106" t="s">
        <v>125</v>
      </c>
    </row>
    <row r="348" spans="1:4" s="49" customFormat="1" ht="13.5">
      <c r="A348" s="634"/>
      <c r="B348" s="635"/>
      <c r="C348" s="105" t="s">
        <v>512</v>
      </c>
      <c r="D348" s="106" t="s">
        <v>125</v>
      </c>
    </row>
    <row r="349" spans="1:4" s="49" customFormat="1" ht="13.5">
      <c r="A349" s="634"/>
      <c r="B349" s="107" t="s">
        <v>513</v>
      </c>
      <c r="C349" s="105" t="s">
        <v>125</v>
      </c>
      <c r="D349" s="106" t="s">
        <v>125</v>
      </c>
    </row>
    <row r="350" spans="1:4" s="49" customFormat="1" ht="13.5">
      <c r="A350" s="634"/>
      <c r="B350" s="107" t="s">
        <v>514</v>
      </c>
      <c r="C350" s="105" t="s">
        <v>125</v>
      </c>
      <c r="D350" s="106" t="s">
        <v>125</v>
      </c>
    </row>
    <row r="351" spans="1:4" s="49" customFormat="1" ht="13.5">
      <c r="A351" s="634"/>
      <c r="B351" s="107" t="s">
        <v>515</v>
      </c>
      <c r="C351" s="105" t="s">
        <v>125</v>
      </c>
      <c r="D351" s="106" t="s">
        <v>125</v>
      </c>
    </row>
    <row r="352" spans="1:4" s="49" customFormat="1" ht="13.5">
      <c r="A352" s="634"/>
      <c r="B352" s="107" t="s">
        <v>516</v>
      </c>
      <c r="C352" s="105" t="s">
        <v>125</v>
      </c>
      <c r="D352" s="106" t="s">
        <v>125</v>
      </c>
    </row>
    <row r="353" spans="1:4" s="49" customFormat="1" ht="13.5">
      <c r="A353" s="634"/>
      <c r="B353" s="107" t="s">
        <v>517</v>
      </c>
      <c r="C353" s="105" t="s">
        <v>125</v>
      </c>
      <c r="D353" s="106" t="s">
        <v>125</v>
      </c>
    </row>
    <row r="354" spans="1:4" s="49" customFormat="1" ht="13.5">
      <c r="A354" s="634"/>
      <c r="B354" s="107" t="s">
        <v>518</v>
      </c>
      <c r="C354" s="105" t="s">
        <v>125</v>
      </c>
      <c r="D354" s="106" t="s">
        <v>125</v>
      </c>
    </row>
    <row r="355" spans="1:4" s="49" customFormat="1" ht="13.5">
      <c r="A355" s="634"/>
      <c r="B355" s="107" t="s">
        <v>519</v>
      </c>
      <c r="C355" s="105" t="s">
        <v>125</v>
      </c>
      <c r="D355" s="106" t="s">
        <v>125</v>
      </c>
    </row>
    <row r="356" spans="1:4" s="49" customFormat="1" ht="13.5">
      <c r="A356" s="634"/>
      <c r="B356" s="107" t="s">
        <v>520</v>
      </c>
      <c r="C356" s="105" t="s">
        <v>125</v>
      </c>
      <c r="D356" s="106" t="s">
        <v>125</v>
      </c>
    </row>
    <row r="357" spans="1:4" s="49" customFormat="1" ht="13.5">
      <c r="A357" s="634"/>
      <c r="B357" s="633" t="s">
        <v>521</v>
      </c>
      <c r="C357" s="105" t="s">
        <v>522</v>
      </c>
      <c r="D357" s="106" t="s">
        <v>125</v>
      </c>
    </row>
    <row r="358" spans="1:4" s="49" customFormat="1" ht="13.5">
      <c r="A358" s="634"/>
      <c r="B358" s="634"/>
      <c r="C358" s="105" t="s">
        <v>523</v>
      </c>
      <c r="D358" s="106" t="s">
        <v>125</v>
      </c>
    </row>
    <row r="359" spans="1:4" s="49" customFormat="1" ht="13.5">
      <c r="A359" s="634"/>
      <c r="B359" s="635"/>
      <c r="C359" s="105" t="s">
        <v>524</v>
      </c>
      <c r="D359" s="106" t="s">
        <v>125</v>
      </c>
    </row>
    <row r="360" spans="1:4" s="49" customFormat="1" ht="13.5">
      <c r="A360" s="634"/>
      <c r="B360" s="633" t="s">
        <v>525</v>
      </c>
      <c r="C360" s="105" t="s">
        <v>526</v>
      </c>
      <c r="D360" s="106" t="s">
        <v>125</v>
      </c>
    </row>
    <row r="361" spans="1:4" s="49" customFormat="1" ht="13.5">
      <c r="A361" s="634"/>
      <c r="B361" s="634"/>
      <c r="C361" s="105" t="s">
        <v>527</v>
      </c>
      <c r="D361" s="106" t="s">
        <v>125</v>
      </c>
    </row>
    <row r="362" spans="1:4" s="49" customFormat="1" ht="13.5">
      <c r="A362" s="634"/>
      <c r="B362" s="635"/>
      <c r="C362" s="105" t="s">
        <v>528</v>
      </c>
      <c r="D362" s="106" t="s">
        <v>125</v>
      </c>
    </row>
    <row r="363" spans="1:4" s="49" customFormat="1" ht="13.5">
      <c r="A363" s="635"/>
      <c r="B363" s="107" t="s">
        <v>529</v>
      </c>
      <c r="C363" s="105" t="s">
        <v>125</v>
      </c>
      <c r="D363" s="106" t="s">
        <v>125</v>
      </c>
    </row>
    <row r="364" spans="1:4" s="49" customFormat="1" ht="13.5">
      <c r="A364" s="633" t="s">
        <v>530</v>
      </c>
      <c r="B364" s="633" t="s">
        <v>531</v>
      </c>
      <c r="C364" s="105" t="s">
        <v>532</v>
      </c>
      <c r="D364" s="106" t="s">
        <v>125</v>
      </c>
    </row>
    <row r="365" spans="1:4" s="49" customFormat="1" ht="13.5">
      <c r="A365" s="634"/>
      <c r="B365" s="634"/>
      <c r="C365" s="105" t="s">
        <v>533</v>
      </c>
      <c r="D365" s="106" t="s">
        <v>125</v>
      </c>
    </row>
    <row r="366" spans="1:4" s="49" customFormat="1" ht="13.5">
      <c r="A366" s="634"/>
      <c r="B366" s="635"/>
      <c r="C366" s="105" t="s">
        <v>534</v>
      </c>
      <c r="D366" s="106" t="s">
        <v>125</v>
      </c>
    </row>
    <row r="367" spans="1:4" s="49" customFormat="1" ht="13.5">
      <c r="A367" s="634"/>
      <c r="B367" s="107" t="s">
        <v>535</v>
      </c>
      <c r="C367" s="105" t="s">
        <v>125</v>
      </c>
      <c r="D367" s="106" t="s">
        <v>125</v>
      </c>
    </row>
    <row r="368" spans="1:4" s="49" customFormat="1" ht="13.5">
      <c r="A368" s="635"/>
      <c r="B368" s="107" t="s">
        <v>536</v>
      </c>
      <c r="C368" s="105" t="s">
        <v>125</v>
      </c>
      <c r="D368" s="106" t="s">
        <v>125</v>
      </c>
    </row>
    <row r="369" spans="1:4" s="49" customFormat="1" ht="13.5">
      <c r="A369" s="633" t="s">
        <v>537</v>
      </c>
      <c r="B369" s="107" t="s">
        <v>850</v>
      </c>
      <c r="C369" s="105" t="s">
        <v>125</v>
      </c>
      <c r="D369" s="106" t="s">
        <v>125</v>
      </c>
    </row>
    <row r="370" spans="1:4" s="49" customFormat="1" ht="13.5">
      <c r="A370" s="634"/>
      <c r="B370" s="633" t="s">
        <v>851</v>
      </c>
      <c r="C370" s="105" t="s">
        <v>538</v>
      </c>
      <c r="D370" s="106" t="s">
        <v>125</v>
      </c>
    </row>
    <row r="371" spans="1:4" s="49" customFormat="1" ht="13.5">
      <c r="A371" s="634"/>
      <c r="B371" s="634"/>
      <c r="C371" s="105" t="s">
        <v>539</v>
      </c>
      <c r="D371" s="106" t="s">
        <v>125</v>
      </c>
    </row>
    <row r="372" spans="1:4" s="49" customFormat="1" ht="13.5">
      <c r="A372" s="634"/>
      <c r="B372" s="634"/>
      <c r="C372" s="105" t="s">
        <v>540</v>
      </c>
      <c r="D372" s="106" t="s">
        <v>125</v>
      </c>
    </row>
    <row r="373" spans="1:4" s="49" customFormat="1" ht="13.5">
      <c r="A373" s="634"/>
      <c r="B373" s="634"/>
      <c r="C373" s="105" t="s">
        <v>541</v>
      </c>
      <c r="D373" s="106" t="s">
        <v>125</v>
      </c>
    </row>
    <row r="374" spans="1:4" s="49" customFormat="1" ht="13.5">
      <c r="A374" s="634"/>
      <c r="B374" s="635"/>
      <c r="C374" s="105" t="s">
        <v>542</v>
      </c>
      <c r="D374" s="106" t="s">
        <v>125</v>
      </c>
    </row>
    <row r="375" spans="1:4" s="49" customFormat="1" ht="13.5">
      <c r="A375" s="634"/>
      <c r="B375" s="107" t="s">
        <v>852</v>
      </c>
      <c r="C375" s="105" t="s">
        <v>125</v>
      </c>
      <c r="D375" s="106" t="s">
        <v>125</v>
      </c>
    </row>
    <row r="376" spans="1:4" s="49" customFormat="1" ht="13.5">
      <c r="A376" s="634"/>
      <c r="B376" s="107" t="s">
        <v>543</v>
      </c>
      <c r="C376" s="105" t="s">
        <v>125</v>
      </c>
      <c r="D376" s="106" t="s">
        <v>125</v>
      </c>
    </row>
    <row r="377" spans="1:4" s="49" customFormat="1" ht="13.5">
      <c r="A377" s="635"/>
      <c r="B377" s="107" t="s">
        <v>544</v>
      </c>
      <c r="C377" s="105" t="s">
        <v>125</v>
      </c>
      <c r="D377" s="106" t="s">
        <v>125</v>
      </c>
    </row>
    <row r="378" spans="1:4" s="49" customFormat="1" ht="13.5">
      <c r="A378" s="633" t="s">
        <v>545</v>
      </c>
      <c r="B378" s="107" t="s">
        <v>546</v>
      </c>
      <c r="C378" s="105" t="s">
        <v>125</v>
      </c>
      <c r="D378" s="106" t="s">
        <v>125</v>
      </c>
    </row>
    <row r="379" spans="1:4" s="49" customFormat="1" ht="13.5">
      <c r="A379" s="634"/>
      <c r="B379" s="633" t="s">
        <v>547</v>
      </c>
      <c r="C379" s="105" t="s">
        <v>548</v>
      </c>
      <c r="D379" s="106" t="s">
        <v>125</v>
      </c>
    </row>
    <row r="380" spans="1:4" s="49" customFormat="1" ht="13.5">
      <c r="A380" s="635"/>
      <c r="B380" s="635"/>
      <c r="C380" s="105" t="s">
        <v>549</v>
      </c>
      <c r="D380" s="106" t="s">
        <v>125</v>
      </c>
    </row>
    <row r="381" spans="1:4" s="49" customFormat="1" ht="13.5">
      <c r="A381" s="633" t="s">
        <v>550</v>
      </c>
      <c r="B381" s="107" t="s">
        <v>551</v>
      </c>
      <c r="C381" s="105" t="s">
        <v>125</v>
      </c>
      <c r="D381" s="106" t="s">
        <v>125</v>
      </c>
    </row>
    <row r="382" spans="1:4" s="49" customFormat="1" ht="13.5">
      <c r="A382" s="634"/>
      <c r="B382" s="107" t="s">
        <v>552</v>
      </c>
      <c r="C382" s="105" t="s">
        <v>125</v>
      </c>
      <c r="D382" s="106" t="s">
        <v>125</v>
      </c>
    </row>
    <row r="383" spans="1:4" s="49" customFormat="1" ht="13.5">
      <c r="A383" s="634"/>
      <c r="B383" s="107" t="s">
        <v>553</v>
      </c>
      <c r="C383" s="105" t="s">
        <v>125</v>
      </c>
      <c r="D383" s="106" t="s">
        <v>125</v>
      </c>
    </row>
    <row r="384" spans="1:4" s="49" customFormat="1" ht="13.5">
      <c r="A384" s="634"/>
      <c r="B384" s="107" t="s">
        <v>554</v>
      </c>
      <c r="C384" s="105" t="s">
        <v>125</v>
      </c>
      <c r="D384" s="106" t="s">
        <v>125</v>
      </c>
    </row>
    <row r="385" spans="1:4" s="49" customFormat="1" ht="13.5">
      <c r="A385" s="634"/>
      <c r="B385" s="633" t="s">
        <v>555</v>
      </c>
      <c r="C385" s="105" t="s">
        <v>556</v>
      </c>
      <c r="D385" s="106" t="s">
        <v>125</v>
      </c>
    </row>
    <row r="386" spans="1:4" s="49" customFormat="1" ht="13.5">
      <c r="A386" s="634"/>
      <c r="B386" s="635"/>
      <c r="C386" s="105" t="s">
        <v>557</v>
      </c>
      <c r="D386" s="106" t="s">
        <v>125</v>
      </c>
    </row>
    <row r="387" spans="1:4" s="49" customFormat="1" ht="13.5">
      <c r="A387" s="634"/>
      <c r="B387" s="107" t="s">
        <v>558</v>
      </c>
      <c r="C387" s="105" t="s">
        <v>125</v>
      </c>
      <c r="D387" s="106" t="s">
        <v>125</v>
      </c>
    </row>
    <row r="388" spans="1:4" s="49" customFormat="1" ht="13.5">
      <c r="A388" s="634"/>
      <c r="B388" s="107" t="s">
        <v>559</v>
      </c>
      <c r="C388" s="105" t="s">
        <v>125</v>
      </c>
      <c r="D388" s="106" t="s">
        <v>125</v>
      </c>
    </row>
    <row r="389" spans="1:4" s="49" customFormat="1" ht="13.5">
      <c r="A389" s="634"/>
      <c r="B389" s="107" t="s">
        <v>560</v>
      </c>
      <c r="C389" s="105" t="s">
        <v>125</v>
      </c>
      <c r="D389" s="106" t="s">
        <v>125</v>
      </c>
    </row>
    <row r="390" spans="1:4" s="49" customFormat="1" ht="13.5">
      <c r="A390" s="634"/>
      <c r="B390" s="107" t="s">
        <v>561</v>
      </c>
      <c r="C390" s="105" t="s">
        <v>125</v>
      </c>
      <c r="D390" s="106" t="s">
        <v>125</v>
      </c>
    </row>
    <row r="391" spans="1:4" s="49" customFormat="1" ht="13.5">
      <c r="A391" s="634"/>
      <c r="B391" s="107" t="s">
        <v>853</v>
      </c>
      <c r="C391" s="105" t="s">
        <v>125</v>
      </c>
      <c r="D391" s="106" t="s">
        <v>125</v>
      </c>
    </row>
    <row r="392" spans="1:4" s="49" customFormat="1" ht="13.5">
      <c r="A392" s="635"/>
      <c r="B392" s="107" t="s">
        <v>562</v>
      </c>
      <c r="C392" s="105" t="s">
        <v>125</v>
      </c>
      <c r="D392" s="106" t="s">
        <v>125</v>
      </c>
    </row>
    <row r="393" spans="1:4" s="49" customFormat="1" ht="13.5">
      <c r="A393" s="633" t="s">
        <v>563</v>
      </c>
      <c r="B393" s="107" t="s">
        <v>564</v>
      </c>
      <c r="C393" s="105" t="s">
        <v>125</v>
      </c>
      <c r="D393" s="106" t="s">
        <v>125</v>
      </c>
    </row>
    <row r="394" spans="1:4" s="49" customFormat="1" ht="13.5">
      <c r="A394" s="634"/>
      <c r="B394" s="107" t="s">
        <v>565</v>
      </c>
      <c r="C394" s="105" t="s">
        <v>125</v>
      </c>
      <c r="D394" s="106" t="s">
        <v>125</v>
      </c>
    </row>
    <row r="395" spans="1:4" s="49" customFormat="1" ht="13.5">
      <c r="A395" s="634"/>
      <c r="B395" s="107" t="s">
        <v>566</v>
      </c>
      <c r="C395" s="105" t="s">
        <v>125</v>
      </c>
      <c r="D395" s="106" t="s">
        <v>125</v>
      </c>
    </row>
    <row r="396" spans="1:4" s="49" customFormat="1" ht="13.5">
      <c r="A396" s="634"/>
      <c r="B396" s="107" t="s">
        <v>567</v>
      </c>
      <c r="C396" s="105" t="s">
        <v>125</v>
      </c>
      <c r="D396" s="106" t="s">
        <v>125</v>
      </c>
    </row>
    <row r="397" spans="1:4" s="49" customFormat="1" ht="13.5">
      <c r="A397" s="635"/>
      <c r="B397" s="107" t="s">
        <v>568</v>
      </c>
      <c r="C397" s="105" t="s">
        <v>125</v>
      </c>
      <c r="D397" s="106" t="s">
        <v>125</v>
      </c>
    </row>
    <row r="398" spans="1:4" s="49" customFormat="1" ht="13.5">
      <c r="A398" s="633" t="s">
        <v>569</v>
      </c>
      <c r="B398" s="633" t="s">
        <v>570</v>
      </c>
      <c r="C398" s="105" t="s">
        <v>571</v>
      </c>
      <c r="D398" s="106" t="s">
        <v>125</v>
      </c>
    </row>
    <row r="399" spans="1:4" s="49" customFormat="1" ht="13.5">
      <c r="A399" s="634"/>
      <c r="B399" s="634"/>
      <c r="C399" s="105" t="s">
        <v>572</v>
      </c>
      <c r="D399" s="106" t="s">
        <v>125</v>
      </c>
    </row>
    <row r="400" spans="1:4" s="49" customFormat="1" ht="13.5">
      <c r="A400" s="634"/>
      <c r="B400" s="635"/>
      <c r="C400" s="105" t="s">
        <v>573</v>
      </c>
      <c r="D400" s="106" t="s">
        <v>125</v>
      </c>
    </row>
    <row r="401" spans="1:4" s="49" customFormat="1" ht="13.5">
      <c r="A401" s="634"/>
      <c r="B401" s="633" t="s">
        <v>574</v>
      </c>
      <c r="C401" s="105" t="s">
        <v>575</v>
      </c>
      <c r="D401" s="106" t="s">
        <v>125</v>
      </c>
    </row>
    <row r="402" spans="1:4" s="49" customFormat="1" ht="13.5">
      <c r="A402" s="634"/>
      <c r="B402" s="634"/>
      <c r="C402" s="105" t="s">
        <v>576</v>
      </c>
      <c r="D402" s="106" t="s">
        <v>125</v>
      </c>
    </row>
    <row r="403" spans="1:4" s="49" customFormat="1" ht="13.5">
      <c r="A403" s="634"/>
      <c r="B403" s="635"/>
      <c r="C403" s="105" t="s">
        <v>577</v>
      </c>
      <c r="D403" s="106" t="s">
        <v>125</v>
      </c>
    </row>
    <row r="404" spans="1:4" s="49" customFormat="1" ht="13.5">
      <c r="A404" s="634"/>
      <c r="B404" s="633" t="s">
        <v>578</v>
      </c>
      <c r="C404" s="105" t="s">
        <v>579</v>
      </c>
      <c r="D404" s="106" t="s">
        <v>125</v>
      </c>
    </row>
    <row r="405" spans="1:4" s="49" customFormat="1" ht="13.5">
      <c r="A405" s="634"/>
      <c r="B405" s="635"/>
      <c r="C405" s="105" t="s">
        <v>580</v>
      </c>
      <c r="D405" s="106" t="s">
        <v>125</v>
      </c>
    </row>
    <row r="406" spans="1:4" s="49" customFormat="1" ht="13.5">
      <c r="A406" s="634"/>
      <c r="B406" s="633" t="s">
        <v>581</v>
      </c>
      <c r="C406" s="105" t="s">
        <v>579</v>
      </c>
      <c r="D406" s="106" t="s">
        <v>125</v>
      </c>
    </row>
    <row r="407" spans="1:4" s="49" customFormat="1" ht="13.5">
      <c r="A407" s="634"/>
      <c r="B407" s="635"/>
      <c r="C407" s="105" t="s">
        <v>580</v>
      </c>
      <c r="D407" s="106" t="s">
        <v>125</v>
      </c>
    </row>
    <row r="408" spans="1:4" s="49" customFormat="1" ht="13.5">
      <c r="A408" s="634"/>
      <c r="B408" s="633" t="s">
        <v>582</v>
      </c>
      <c r="C408" s="105" t="s">
        <v>583</v>
      </c>
      <c r="D408" s="106" t="s">
        <v>125</v>
      </c>
    </row>
    <row r="409" spans="1:4" s="49" customFormat="1" ht="13.5">
      <c r="A409" s="634"/>
      <c r="B409" s="634"/>
      <c r="C409" s="105" t="s">
        <v>584</v>
      </c>
      <c r="D409" s="106" t="s">
        <v>125</v>
      </c>
    </row>
    <row r="410" spans="1:4" s="49" customFormat="1" ht="13.5">
      <c r="A410" s="634"/>
      <c r="B410" s="635"/>
      <c r="C410" s="105" t="s">
        <v>585</v>
      </c>
      <c r="D410" s="106" t="s">
        <v>125</v>
      </c>
    </row>
    <row r="411" spans="1:4" s="49" customFormat="1" ht="13.5">
      <c r="A411" s="634"/>
      <c r="B411" s="107" t="s">
        <v>586</v>
      </c>
      <c r="C411" s="105" t="s">
        <v>587</v>
      </c>
      <c r="D411" s="106" t="s">
        <v>125</v>
      </c>
    </row>
    <row r="412" spans="1:4" s="49" customFormat="1" ht="13.5">
      <c r="A412" s="635"/>
      <c r="B412" s="107" t="s">
        <v>588</v>
      </c>
      <c r="C412" s="105" t="s">
        <v>125</v>
      </c>
      <c r="D412" s="106" t="s">
        <v>125</v>
      </c>
    </row>
    <row r="413" spans="1:4" s="49" customFormat="1" ht="13.5">
      <c r="A413" s="633" t="s">
        <v>854</v>
      </c>
      <c r="B413" s="633" t="s">
        <v>307</v>
      </c>
      <c r="C413" s="636" t="s">
        <v>308</v>
      </c>
      <c r="D413" s="50" t="s">
        <v>589</v>
      </c>
    </row>
    <row r="414" spans="1:4" s="49" customFormat="1" ht="13.5">
      <c r="A414" s="634"/>
      <c r="B414" s="634"/>
      <c r="C414" s="638"/>
      <c r="D414" s="50" t="s">
        <v>590</v>
      </c>
    </row>
    <row r="415" spans="1:4" s="49" customFormat="1" ht="13.5">
      <c r="A415" s="634"/>
      <c r="B415" s="634"/>
      <c r="C415" s="51" t="s">
        <v>591</v>
      </c>
      <c r="D415" s="50"/>
    </row>
    <row r="416" spans="1:4" s="49" customFormat="1" ht="13.5">
      <c r="A416" s="634"/>
      <c r="B416" s="634"/>
      <c r="C416" s="636" t="s">
        <v>309</v>
      </c>
      <c r="D416" s="50" t="s">
        <v>592</v>
      </c>
    </row>
    <row r="417" spans="1:4" s="49" customFormat="1" ht="13.5">
      <c r="A417" s="634"/>
      <c r="B417" s="634"/>
      <c r="C417" s="638"/>
      <c r="D417" s="50" t="s">
        <v>593</v>
      </c>
    </row>
    <row r="418" spans="1:4" s="49" customFormat="1" ht="13.5">
      <c r="A418" s="634"/>
      <c r="B418" s="634"/>
      <c r="C418" s="636" t="s">
        <v>594</v>
      </c>
      <c r="D418" s="50" t="s">
        <v>595</v>
      </c>
    </row>
    <row r="419" spans="1:4" s="49" customFormat="1" ht="13.5">
      <c r="A419" s="634"/>
      <c r="B419" s="634"/>
      <c r="C419" s="638"/>
      <c r="D419" s="50" t="s">
        <v>593</v>
      </c>
    </row>
    <row r="420" spans="1:4" s="49" customFormat="1" ht="13.5">
      <c r="A420" s="634"/>
      <c r="B420" s="634"/>
      <c r="C420" s="636" t="s">
        <v>596</v>
      </c>
      <c r="D420" s="50" t="s">
        <v>597</v>
      </c>
    </row>
    <row r="421" spans="1:4" s="49" customFormat="1" ht="13.5">
      <c r="A421" s="634"/>
      <c r="B421" s="634"/>
      <c r="C421" s="638"/>
      <c r="D421" s="50" t="s">
        <v>593</v>
      </c>
    </row>
    <row r="422" spans="1:4" s="49" customFormat="1" ht="13.5">
      <c r="A422" s="634"/>
      <c r="B422" s="634"/>
      <c r="C422" s="636" t="s">
        <v>598</v>
      </c>
      <c r="D422" s="50" t="s">
        <v>599</v>
      </c>
    </row>
    <row r="423" spans="1:4" s="49" customFormat="1" ht="13.5">
      <c r="A423" s="634"/>
      <c r="B423" s="634"/>
      <c r="C423" s="638"/>
      <c r="D423" s="50" t="s">
        <v>600</v>
      </c>
    </row>
    <row r="424" spans="1:4" s="49" customFormat="1" ht="13.5">
      <c r="A424" s="634"/>
      <c r="B424" s="635"/>
      <c r="C424" s="51" t="s">
        <v>601</v>
      </c>
      <c r="D424" s="50"/>
    </row>
    <row r="425" spans="1:4" s="49" customFormat="1" ht="13.5">
      <c r="A425" s="634"/>
      <c r="B425" s="633" t="s">
        <v>602</v>
      </c>
      <c r="C425" s="51" t="s">
        <v>603</v>
      </c>
      <c r="D425" s="50" t="s">
        <v>590</v>
      </c>
    </row>
    <row r="426" spans="1:4" s="49" customFormat="1" ht="13.5">
      <c r="A426" s="634"/>
      <c r="B426" s="634"/>
      <c r="C426" s="51" t="s">
        <v>604</v>
      </c>
      <c r="D426" s="50" t="s">
        <v>593</v>
      </c>
    </row>
    <row r="427" spans="1:4" s="49" customFormat="1" ht="13.5">
      <c r="A427" s="634"/>
      <c r="B427" s="635"/>
      <c r="C427" s="51" t="s">
        <v>605</v>
      </c>
      <c r="D427" s="50" t="s">
        <v>606</v>
      </c>
    </row>
    <row r="428" spans="1:4" s="49" customFormat="1" ht="13.5">
      <c r="A428" s="634"/>
      <c r="B428" s="633" t="s">
        <v>607</v>
      </c>
      <c r="C428" s="51" t="s">
        <v>608</v>
      </c>
      <c r="D428" s="50"/>
    </row>
    <row r="429" spans="1:4" s="49" customFormat="1" ht="13.5">
      <c r="A429" s="634"/>
      <c r="B429" s="634"/>
      <c r="C429" s="51" t="s">
        <v>609</v>
      </c>
      <c r="D429" s="50"/>
    </row>
    <row r="430" spans="1:4" s="49" customFormat="1" ht="13.5">
      <c r="A430" s="634"/>
      <c r="B430" s="634"/>
      <c r="C430" s="51" t="s">
        <v>610</v>
      </c>
      <c r="D430" s="50"/>
    </row>
    <row r="431" spans="1:4" s="49" customFormat="1" ht="13.5">
      <c r="A431" s="634"/>
      <c r="B431" s="634"/>
      <c r="C431" s="636" t="s">
        <v>607</v>
      </c>
      <c r="D431" s="50" t="s">
        <v>611</v>
      </c>
    </row>
    <row r="432" spans="1:4" s="49" customFormat="1" ht="13.5">
      <c r="A432" s="634"/>
      <c r="B432" s="634"/>
      <c r="C432" s="637"/>
      <c r="D432" s="50" t="s">
        <v>855</v>
      </c>
    </row>
    <row r="433" spans="1:4" s="49" customFormat="1" ht="13.5">
      <c r="A433" s="634"/>
      <c r="B433" s="634"/>
      <c r="C433" s="637"/>
      <c r="D433" s="50" t="s">
        <v>613</v>
      </c>
    </row>
    <row r="434" spans="1:4" s="49" customFormat="1" ht="13.5">
      <c r="A434" s="634"/>
      <c r="B434" s="634"/>
      <c r="C434" s="637"/>
      <c r="D434" s="50" t="s">
        <v>590</v>
      </c>
    </row>
    <row r="435" spans="1:4" s="49" customFormat="1" ht="13.5">
      <c r="A435" s="634"/>
      <c r="B435" s="634"/>
      <c r="C435" s="637"/>
      <c r="D435" s="50" t="s">
        <v>593</v>
      </c>
    </row>
    <row r="436" spans="1:4" s="49" customFormat="1" ht="13.5">
      <c r="A436" s="634"/>
      <c r="B436" s="634"/>
      <c r="C436" s="638"/>
      <c r="D436" s="50" t="s">
        <v>614</v>
      </c>
    </row>
    <row r="437" spans="1:4" s="49" customFormat="1" ht="13.5">
      <c r="A437" s="634"/>
      <c r="B437" s="634"/>
      <c r="C437" s="636" t="s">
        <v>615</v>
      </c>
      <c r="D437" s="50" t="s">
        <v>599</v>
      </c>
    </row>
    <row r="438" spans="1:4" s="49" customFormat="1" ht="13.5">
      <c r="A438" s="634"/>
      <c r="B438" s="635"/>
      <c r="C438" s="638"/>
      <c r="D438" s="50" t="s">
        <v>600</v>
      </c>
    </row>
    <row r="439" spans="1:4" s="49" customFormat="1" ht="13.5">
      <c r="A439" s="634"/>
      <c r="B439" s="633" t="s">
        <v>616</v>
      </c>
      <c r="C439" s="636" t="s">
        <v>617</v>
      </c>
      <c r="D439" s="50" t="s">
        <v>618</v>
      </c>
    </row>
    <row r="440" spans="1:4" s="49" customFormat="1" ht="13.5">
      <c r="A440" s="634"/>
      <c r="B440" s="634"/>
      <c r="C440" s="637"/>
      <c r="D440" s="50" t="s">
        <v>619</v>
      </c>
    </row>
    <row r="441" spans="1:4" s="49" customFormat="1" ht="13.5">
      <c r="A441" s="634"/>
      <c r="B441" s="634"/>
      <c r="C441" s="637"/>
      <c r="D441" s="50" t="s">
        <v>620</v>
      </c>
    </row>
    <row r="442" spans="1:4" s="49" customFormat="1" ht="13.5">
      <c r="A442" s="634"/>
      <c r="B442" s="634"/>
      <c r="C442" s="637"/>
      <c r="D442" s="50" t="s">
        <v>621</v>
      </c>
    </row>
    <row r="443" spans="1:4" s="49" customFormat="1" ht="13.5">
      <c r="A443" s="634"/>
      <c r="B443" s="634"/>
      <c r="C443" s="637"/>
      <c r="D443" s="50" t="s">
        <v>590</v>
      </c>
    </row>
    <row r="444" spans="1:4" s="49" customFormat="1" ht="13.5">
      <c r="A444" s="634"/>
      <c r="B444" s="634"/>
      <c r="C444" s="637"/>
      <c r="D444" s="50" t="s">
        <v>593</v>
      </c>
    </row>
    <row r="445" spans="1:4" s="49" customFormat="1" ht="13.5">
      <c r="A445" s="634"/>
      <c r="B445" s="634"/>
      <c r="C445" s="638"/>
      <c r="D445" s="50" t="s">
        <v>606</v>
      </c>
    </row>
    <row r="446" spans="1:4" s="49" customFormat="1" ht="13.5">
      <c r="A446" s="634"/>
      <c r="B446" s="634"/>
      <c r="C446" s="636" t="s">
        <v>622</v>
      </c>
      <c r="D446" s="50" t="s">
        <v>599</v>
      </c>
    </row>
    <row r="447" spans="1:4" s="49" customFormat="1" ht="13.5">
      <c r="A447" s="634"/>
      <c r="B447" s="634"/>
      <c r="C447" s="638"/>
      <c r="D447" s="50" t="s">
        <v>600</v>
      </c>
    </row>
    <row r="448" spans="1:4" s="49" customFormat="1" ht="13.5">
      <c r="A448" s="634"/>
      <c r="B448" s="634"/>
      <c r="C448" s="636" t="s">
        <v>198</v>
      </c>
      <c r="D448" s="50" t="s">
        <v>623</v>
      </c>
    </row>
    <row r="449" spans="1:4" s="49" customFormat="1" ht="13.5">
      <c r="A449" s="634"/>
      <c r="B449" s="634"/>
      <c r="C449" s="638"/>
      <c r="D449" s="50" t="s">
        <v>624</v>
      </c>
    </row>
    <row r="450" spans="1:4" s="49" customFormat="1" ht="13.5">
      <c r="A450" s="634"/>
      <c r="B450" s="634"/>
      <c r="C450" s="636" t="s">
        <v>625</v>
      </c>
      <c r="D450" s="50" t="s">
        <v>626</v>
      </c>
    </row>
    <row r="451" spans="1:4" s="49" customFormat="1" ht="13.5">
      <c r="A451" s="634"/>
      <c r="B451" s="634"/>
      <c r="C451" s="637"/>
      <c r="D451" s="50" t="s">
        <v>627</v>
      </c>
    </row>
    <row r="452" spans="1:4" s="49" customFormat="1" ht="13.5">
      <c r="A452" s="634"/>
      <c r="B452" s="634"/>
      <c r="C452" s="637"/>
      <c r="D452" s="50" t="s">
        <v>628</v>
      </c>
    </row>
    <row r="453" spans="1:4" s="49" customFormat="1" ht="13.5">
      <c r="A453" s="634"/>
      <c r="B453" s="634"/>
      <c r="C453" s="637"/>
      <c r="D453" s="50" t="s">
        <v>856</v>
      </c>
    </row>
    <row r="454" spans="1:4" s="49" customFormat="1" ht="13.5">
      <c r="A454" s="634"/>
      <c r="B454" s="634"/>
      <c r="C454" s="638"/>
      <c r="D454" s="50" t="s">
        <v>629</v>
      </c>
    </row>
    <row r="455" spans="1:4" s="49" customFormat="1" ht="13.5">
      <c r="A455" s="634"/>
      <c r="B455" s="634"/>
      <c r="C455" s="636" t="s">
        <v>630</v>
      </c>
      <c r="D455" s="50" t="s">
        <v>631</v>
      </c>
    </row>
    <row r="456" spans="1:4" s="49" customFormat="1" ht="13.5">
      <c r="A456" s="634"/>
      <c r="B456" s="634"/>
      <c r="C456" s="637"/>
      <c r="D456" s="50" t="s">
        <v>632</v>
      </c>
    </row>
    <row r="457" spans="1:4" s="49" customFormat="1" ht="13.5">
      <c r="A457" s="634"/>
      <c r="B457" s="634"/>
      <c r="C457" s="637"/>
      <c r="D457" s="50" t="s">
        <v>627</v>
      </c>
    </row>
    <row r="458" spans="1:4" s="49" customFormat="1" ht="13.5">
      <c r="A458" s="634"/>
      <c r="B458" s="634"/>
      <c r="C458" s="638"/>
      <c r="D458" s="50" t="s">
        <v>628</v>
      </c>
    </row>
    <row r="459" spans="1:4" s="49" customFormat="1" ht="13.5">
      <c r="A459" s="634"/>
      <c r="B459" s="634"/>
      <c r="C459" s="636" t="s">
        <v>633</v>
      </c>
      <c r="D459" s="50" t="s">
        <v>634</v>
      </c>
    </row>
    <row r="460" spans="1:4" s="49" customFormat="1" ht="13.5">
      <c r="A460" s="634"/>
      <c r="B460" s="634"/>
      <c r="C460" s="637"/>
      <c r="D460" s="50" t="s">
        <v>627</v>
      </c>
    </row>
    <row r="461" spans="1:4" s="49" customFormat="1" ht="13.5">
      <c r="A461" s="634"/>
      <c r="B461" s="635"/>
      <c r="C461" s="638"/>
      <c r="D461" s="50" t="s">
        <v>628</v>
      </c>
    </row>
    <row r="462" spans="1:4" s="49" customFormat="1" ht="13.5">
      <c r="A462" s="634"/>
      <c r="B462" s="633" t="s">
        <v>243</v>
      </c>
      <c r="C462" s="636" t="s">
        <v>635</v>
      </c>
      <c r="D462" s="50" t="s">
        <v>636</v>
      </c>
    </row>
    <row r="463" spans="1:4" s="49" customFormat="1" ht="13.5">
      <c r="A463" s="634"/>
      <c r="B463" s="634"/>
      <c r="C463" s="638"/>
      <c r="D463" s="50" t="s">
        <v>637</v>
      </c>
    </row>
    <row r="464" spans="1:4" s="49" customFormat="1" ht="13.5">
      <c r="A464" s="634"/>
      <c r="B464" s="634"/>
      <c r="C464" s="51" t="s">
        <v>638</v>
      </c>
      <c r="D464" s="50" t="s">
        <v>639</v>
      </c>
    </row>
    <row r="465" spans="1:4" s="49" customFormat="1" ht="13.5">
      <c r="A465" s="634"/>
      <c r="B465" s="634"/>
      <c r="C465" s="636" t="s">
        <v>640</v>
      </c>
      <c r="D465" s="50" t="s">
        <v>641</v>
      </c>
    </row>
    <row r="466" spans="1:4" s="49" customFormat="1" ht="13.5">
      <c r="A466" s="634"/>
      <c r="B466" s="634"/>
      <c r="C466" s="637"/>
      <c r="D466" s="50" t="s">
        <v>642</v>
      </c>
    </row>
    <row r="467" spans="1:4" s="49" customFormat="1" ht="13.5">
      <c r="A467" s="634"/>
      <c r="B467" s="634"/>
      <c r="C467" s="638"/>
      <c r="D467" s="50" t="s">
        <v>643</v>
      </c>
    </row>
    <row r="468" spans="1:4" s="49" customFormat="1" ht="13.5">
      <c r="A468" s="634"/>
      <c r="B468" s="634"/>
      <c r="C468" s="51" t="s">
        <v>644</v>
      </c>
      <c r="D468" s="50" t="s">
        <v>645</v>
      </c>
    </row>
    <row r="469" spans="1:4" s="49" customFormat="1" ht="13.5">
      <c r="A469" s="634"/>
      <c r="B469" s="634"/>
      <c r="C469" s="636" t="s">
        <v>646</v>
      </c>
      <c r="D469" s="50" t="s">
        <v>647</v>
      </c>
    </row>
    <row r="470" spans="1:4" s="49" customFormat="1" ht="13.5">
      <c r="A470" s="634"/>
      <c r="B470" s="634"/>
      <c r="C470" s="638"/>
      <c r="D470" s="50" t="s">
        <v>648</v>
      </c>
    </row>
    <row r="471" spans="1:4" s="49" customFormat="1" ht="13.5">
      <c r="A471" s="634"/>
      <c r="B471" s="634"/>
      <c r="C471" s="636" t="s">
        <v>649</v>
      </c>
      <c r="D471" s="50" t="s">
        <v>650</v>
      </c>
    </row>
    <row r="472" spans="1:4" s="49" customFormat="1" ht="13.5">
      <c r="A472" s="634"/>
      <c r="B472" s="634"/>
      <c r="C472" s="637"/>
      <c r="D472" s="50" t="s">
        <v>651</v>
      </c>
    </row>
    <row r="473" spans="1:4" s="49" customFormat="1" ht="13.5">
      <c r="A473" s="634"/>
      <c r="B473" s="634"/>
      <c r="C473" s="638"/>
      <c r="D473" s="50" t="s">
        <v>652</v>
      </c>
    </row>
    <row r="474" spans="1:4" s="49" customFormat="1" ht="13.5">
      <c r="A474" s="634"/>
      <c r="B474" s="634"/>
      <c r="C474" s="636" t="s">
        <v>653</v>
      </c>
      <c r="D474" s="50" t="s">
        <v>650</v>
      </c>
    </row>
    <row r="475" spans="1:4" s="49" customFormat="1" ht="13.5">
      <c r="A475" s="634"/>
      <c r="B475" s="635"/>
      <c r="C475" s="638"/>
      <c r="D475" s="50" t="s">
        <v>654</v>
      </c>
    </row>
    <row r="476" spans="1:4" s="49" customFormat="1" ht="13.5">
      <c r="A476" s="634"/>
      <c r="B476" s="633" t="s">
        <v>655</v>
      </c>
      <c r="C476" s="636" t="s">
        <v>656</v>
      </c>
      <c r="D476" s="50" t="s">
        <v>657</v>
      </c>
    </row>
    <row r="477" spans="1:4" s="49" customFormat="1" ht="13.5">
      <c r="A477" s="634"/>
      <c r="B477" s="634"/>
      <c r="C477" s="637"/>
      <c r="D477" s="50" t="s">
        <v>658</v>
      </c>
    </row>
    <row r="478" spans="1:4" s="49" customFormat="1" ht="13.5">
      <c r="A478" s="634"/>
      <c r="B478" s="634"/>
      <c r="C478" s="637"/>
      <c r="D478" s="50" t="s">
        <v>659</v>
      </c>
    </row>
    <row r="479" spans="1:4" s="49" customFormat="1" ht="13.5">
      <c r="A479" s="634"/>
      <c r="B479" s="634"/>
      <c r="C479" s="637"/>
      <c r="D479" s="50" t="s">
        <v>660</v>
      </c>
    </row>
    <row r="480" spans="1:4" s="49" customFormat="1" ht="13.5">
      <c r="A480" s="634"/>
      <c r="B480" s="634"/>
      <c r="C480" s="637"/>
      <c r="D480" s="50" t="s">
        <v>661</v>
      </c>
    </row>
    <row r="481" spans="1:4" s="49" customFormat="1" ht="13.5">
      <c r="A481" s="634"/>
      <c r="B481" s="634"/>
      <c r="C481" s="637"/>
      <c r="D481" s="50" t="s">
        <v>662</v>
      </c>
    </row>
    <row r="482" spans="1:4" s="49" customFormat="1" ht="13.5">
      <c r="A482" s="634"/>
      <c r="B482" s="634"/>
      <c r="C482" s="637"/>
      <c r="D482" s="50" t="s">
        <v>650</v>
      </c>
    </row>
    <row r="483" spans="1:4" s="49" customFormat="1" ht="13.5">
      <c r="A483" s="634"/>
      <c r="B483" s="634"/>
      <c r="C483" s="638"/>
      <c r="D483" s="50" t="s">
        <v>663</v>
      </c>
    </row>
    <row r="484" spans="1:4" s="49" customFormat="1" ht="13.5">
      <c r="A484" s="634"/>
      <c r="B484" s="634"/>
      <c r="C484" s="636" t="s">
        <v>664</v>
      </c>
      <c r="D484" s="50" t="s">
        <v>665</v>
      </c>
    </row>
    <row r="485" spans="1:4" s="49" customFormat="1" ht="13.5">
      <c r="A485" s="634"/>
      <c r="B485" s="634"/>
      <c r="C485" s="637"/>
      <c r="D485" s="50" t="s">
        <v>666</v>
      </c>
    </row>
    <row r="486" spans="1:4" s="49" customFormat="1" ht="13.5">
      <c r="A486" s="634"/>
      <c r="B486" s="634"/>
      <c r="C486" s="637"/>
      <c r="D486" s="50" t="s">
        <v>667</v>
      </c>
    </row>
    <row r="487" spans="1:4" s="49" customFormat="1" ht="13.5">
      <c r="A487" s="634"/>
      <c r="B487" s="634"/>
      <c r="C487" s="637"/>
      <c r="D487" s="50" t="s">
        <v>668</v>
      </c>
    </row>
    <row r="488" spans="1:4" s="49" customFormat="1" ht="13.5">
      <c r="A488" s="634"/>
      <c r="B488" s="634"/>
      <c r="C488" s="637"/>
      <c r="D488" s="50" t="s">
        <v>669</v>
      </c>
    </row>
    <row r="489" spans="1:4" s="49" customFormat="1" ht="13.5">
      <c r="A489" s="634"/>
      <c r="B489" s="634"/>
      <c r="C489" s="637"/>
      <c r="D489" s="50" t="s">
        <v>670</v>
      </c>
    </row>
    <row r="490" spans="1:4" s="49" customFormat="1" ht="13.5">
      <c r="A490" s="634"/>
      <c r="B490" s="634"/>
      <c r="C490" s="638"/>
      <c r="D490" s="50" t="s">
        <v>671</v>
      </c>
    </row>
    <row r="491" spans="1:4" s="49" customFormat="1" ht="13.5">
      <c r="A491" s="634"/>
      <c r="B491" s="634"/>
      <c r="C491" s="51" t="s">
        <v>672</v>
      </c>
      <c r="D491" s="50" t="s">
        <v>673</v>
      </c>
    </row>
    <row r="492" spans="1:4" s="49" customFormat="1" ht="13.5">
      <c r="A492" s="634"/>
      <c r="B492" s="634"/>
      <c r="C492" s="636" t="s">
        <v>674</v>
      </c>
      <c r="D492" s="50" t="s">
        <v>675</v>
      </c>
    </row>
    <row r="493" spans="1:4" s="49" customFormat="1" ht="13.5">
      <c r="A493" s="634"/>
      <c r="B493" s="634"/>
      <c r="C493" s="637"/>
      <c r="D493" s="50" t="s">
        <v>676</v>
      </c>
    </row>
    <row r="494" spans="1:4" s="49" customFormat="1" ht="13.5">
      <c r="A494" s="634"/>
      <c r="B494" s="634"/>
      <c r="C494" s="638"/>
      <c r="D494" s="50" t="s">
        <v>677</v>
      </c>
    </row>
    <row r="495" spans="1:4" s="49" customFormat="1" ht="13.5">
      <c r="A495" s="634"/>
      <c r="B495" s="634"/>
      <c r="C495" s="51" t="s">
        <v>678</v>
      </c>
      <c r="D495" s="50" t="s">
        <v>679</v>
      </c>
    </row>
    <row r="496" spans="1:4" s="49" customFormat="1" ht="13.5">
      <c r="A496" s="634"/>
      <c r="B496" s="634"/>
      <c r="C496" s="636" t="s">
        <v>680</v>
      </c>
      <c r="D496" s="50" t="s">
        <v>681</v>
      </c>
    </row>
    <row r="497" spans="1:4" s="49" customFormat="1" ht="13.5">
      <c r="A497" s="634"/>
      <c r="B497" s="634"/>
      <c r="C497" s="637"/>
      <c r="D497" s="50" t="s">
        <v>682</v>
      </c>
    </row>
    <row r="498" spans="1:4" s="49" customFormat="1" ht="13.5">
      <c r="A498" s="634"/>
      <c r="B498" s="635"/>
      <c r="C498" s="638"/>
      <c r="D498" s="50" t="s">
        <v>683</v>
      </c>
    </row>
    <row r="499" spans="1:4" s="49" customFormat="1" ht="13.5">
      <c r="A499" s="634"/>
      <c r="B499" s="633" t="s">
        <v>684</v>
      </c>
      <c r="C499" s="636" t="s">
        <v>685</v>
      </c>
      <c r="D499" s="50" t="s">
        <v>661</v>
      </c>
    </row>
    <row r="500" spans="1:4" s="49" customFormat="1" ht="13.5">
      <c r="A500" s="634"/>
      <c r="B500" s="634"/>
      <c r="C500" s="637"/>
      <c r="D500" s="50" t="s">
        <v>662</v>
      </c>
    </row>
    <row r="501" spans="1:4" s="49" customFormat="1" ht="13.5">
      <c r="A501" s="634"/>
      <c r="B501" s="634"/>
      <c r="C501" s="637"/>
      <c r="D501" s="50" t="s">
        <v>650</v>
      </c>
    </row>
    <row r="502" spans="1:4" s="49" customFormat="1" ht="13.5">
      <c r="A502" s="634"/>
      <c r="B502" s="634"/>
      <c r="C502" s="637"/>
      <c r="D502" s="50" t="s">
        <v>686</v>
      </c>
    </row>
    <row r="503" spans="1:4" s="49" customFormat="1" ht="13.5">
      <c r="A503" s="634"/>
      <c r="B503" s="634"/>
      <c r="C503" s="637"/>
      <c r="D503" s="50" t="s">
        <v>663</v>
      </c>
    </row>
    <row r="504" spans="1:4" s="49" customFormat="1" ht="13.5">
      <c r="A504" s="634"/>
      <c r="B504" s="634"/>
      <c r="C504" s="638"/>
      <c r="D504" s="50" t="s">
        <v>687</v>
      </c>
    </row>
    <row r="505" spans="1:4" s="49" customFormat="1" ht="13.5">
      <c r="A505" s="634"/>
      <c r="B505" s="634"/>
      <c r="C505" s="636" t="s">
        <v>649</v>
      </c>
      <c r="D505" s="50" t="s">
        <v>662</v>
      </c>
    </row>
    <row r="506" spans="1:4" s="49" customFormat="1" ht="13.5">
      <c r="A506" s="634"/>
      <c r="B506" s="634"/>
      <c r="C506" s="637"/>
      <c r="D506" s="50" t="s">
        <v>650</v>
      </c>
    </row>
    <row r="507" spans="1:4" s="49" customFormat="1" ht="13.5">
      <c r="A507" s="634"/>
      <c r="B507" s="634"/>
      <c r="C507" s="637"/>
      <c r="D507" s="50" t="s">
        <v>651</v>
      </c>
    </row>
    <row r="508" spans="1:4" s="49" customFormat="1" ht="13.5">
      <c r="A508" s="634"/>
      <c r="B508" s="634"/>
      <c r="C508" s="638"/>
      <c r="D508" s="50" t="s">
        <v>652</v>
      </c>
    </row>
    <row r="509" spans="1:4" s="49" customFormat="1" ht="13.5">
      <c r="A509" s="634"/>
      <c r="B509" s="634"/>
      <c r="C509" s="636" t="s">
        <v>688</v>
      </c>
      <c r="D509" s="50" t="s">
        <v>650</v>
      </c>
    </row>
    <row r="510" spans="1:4" s="49" customFormat="1" ht="13.5">
      <c r="A510" s="634"/>
      <c r="B510" s="634"/>
      <c r="C510" s="637"/>
      <c r="D510" s="50" t="s">
        <v>651</v>
      </c>
    </row>
    <row r="511" spans="1:4" s="49" customFormat="1" ht="13.5">
      <c r="A511" s="634"/>
      <c r="B511" s="634"/>
      <c r="C511" s="637"/>
      <c r="D511" s="50" t="s">
        <v>689</v>
      </c>
    </row>
    <row r="512" spans="1:4" s="49" customFormat="1" ht="13.5">
      <c r="A512" s="634"/>
      <c r="B512" s="634"/>
      <c r="C512" s="637"/>
      <c r="D512" s="50" t="s">
        <v>690</v>
      </c>
    </row>
    <row r="513" spans="1:4" s="49" customFormat="1" ht="13.5">
      <c r="A513" s="634"/>
      <c r="B513" s="634"/>
      <c r="C513" s="638"/>
      <c r="D513" s="50" t="s">
        <v>691</v>
      </c>
    </row>
    <row r="514" spans="1:4" s="49" customFormat="1" ht="13.5">
      <c r="A514" s="634"/>
      <c r="B514" s="634"/>
      <c r="C514" s="636" t="s">
        <v>653</v>
      </c>
      <c r="D514" s="50" t="s">
        <v>650</v>
      </c>
    </row>
    <row r="515" spans="1:4" s="49" customFormat="1" ht="13.5">
      <c r="A515" s="634"/>
      <c r="B515" s="635"/>
      <c r="C515" s="638"/>
      <c r="D515" s="50" t="s">
        <v>654</v>
      </c>
    </row>
    <row r="516" spans="1:4" s="49" customFormat="1" ht="13.5">
      <c r="A516" s="634"/>
      <c r="B516" s="633" t="s">
        <v>692</v>
      </c>
      <c r="C516" s="51" t="s">
        <v>638</v>
      </c>
      <c r="D516" s="50" t="s">
        <v>639</v>
      </c>
    </row>
    <row r="517" spans="1:4" s="49" customFormat="1" ht="13.5">
      <c r="A517" s="634"/>
      <c r="B517" s="634"/>
      <c r="C517" s="636" t="s">
        <v>693</v>
      </c>
      <c r="D517" s="50" t="s">
        <v>694</v>
      </c>
    </row>
    <row r="518" spans="1:4" s="49" customFormat="1" ht="13.5">
      <c r="A518" s="634"/>
      <c r="B518" s="634"/>
      <c r="C518" s="638"/>
      <c r="D518" s="50" t="s">
        <v>695</v>
      </c>
    </row>
    <row r="519" spans="1:4" s="49" customFormat="1" ht="13.5">
      <c r="A519" s="634"/>
      <c r="B519" s="634"/>
      <c r="C519" s="636" t="s">
        <v>696</v>
      </c>
      <c r="D519" s="50" t="s">
        <v>697</v>
      </c>
    </row>
    <row r="520" spans="1:4" s="49" customFormat="1" ht="13.5">
      <c r="A520" s="634"/>
      <c r="B520" s="634"/>
      <c r="C520" s="638"/>
      <c r="D520" s="50" t="s">
        <v>698</v>
      </c>
    </row>
    <row r="521" spans="1:4" s="49" customFormat="1" ht="13.5">
      <c r="A521" s="634"/>
      <c r="B521" s="634"/>
      <c r="C521" s="636" t="s">
        <v>685</v>
      </c>
      <c r="D521" s="50" t="s">
        <v>699</v>
      </c>
    </row>
    <row r="522" spans="1:4" s="49" customFormat="1" ht="13.5">
      <c r="A522" s="634"/>
      <c r="B522" s="634"/>
      <c r="C522" s="637"/>
      <c r="D522" s="50" t="s">
        <v>650</v>
      </c>
    </row>
    <row r="523" spans="1:4" s="49" customFormat="1" ht="13.5">
      <c r="A523" s="634"/>
      <c r="B523" s="634"/>
      <c r="C523" s="637"/>
      <c r="D523" s="50" t="s">
        <v>700</v>
      </c>
    </row>
    <row r="524" spans="1:4" s="49" customFormat="1" ht="13.5">
      <c r="A524" s="634"/>
      <c r="B524" s="635"/>
      <c r="C524" s="638"/>
      <c r="D524" s="50" t="s">
        <v>663</v>
      </c>
    </row>
    <row r="525" spans="1:4" s="49" customFormat="1" ht="13.5">
      <c r="A525" s="634"/>
      <c r="B525" s="633" t="s">
        <v>701</v>
      </c>
      <c r="C525" s="636" t="s">
        <v>702</v>
      </c>
      <c r="D525" s="50" t="s">
        <v>703</v>
      </c>
    </row>
    <row r="526" spans="1:4" s="49" customFormat="1" ht="13.5">
      <c r="A526" s="634"/>
      <c r="B526" s="634"/>
      <c r="C526" s="637"/>
      <c r="D526" s="50" t="s">
        <v>704</v>
      </c>
    </row>
    <row r="527" spans="1:4" s="49" customFormat="1" ht="13.5">
      <c r="A527" s="634"/>
      <c r="B527" s="634"/>
      <c r="C527" s="637"/>
      <c r="D527" s="50" t="s">
        <v>705</v>
      </c>
    </row>
    <row r="528" spans="1:4" s="49" customFormat="1" ht="13.5">
      <c r="A528" s="634"/>
      <c r="B528" s="634"/>
      <c r="C528" s="637"/>
      <c r="D528" s="50" t="s">
        <v>706</v>
      </c>
    </row>
    <row r="529" spans="1:4" s="49" customFormat="1" ht="13.5">
      <c r="A529" s="634"/>
      <c r="B529" s="634"/>
      <c r="C529" s="637"/>
      <c r="D529" s="50" t="s">
        <v>707</v>
      </c>
    </row>
    <row r="530" spans="1:4" s="49" customFormat="1" ht="13.5">
      <c r="A530" s="634"/>
      <c r="B530" s="635"/>
      <c r="C530" s="638"/>
      <c r="D530" s="50" t="s">
        <v>708</v>
      </c>
    </row>
    <row r="531" spans="1:4" s="49" customFormat="1" ht="13.5">
      <c r="A531" s="634"/>
      <c r="B531" s="633" t="s">
        <v>709</v>
      </c>
      <c r="C531" s="636" t="s">
        <v>710</v>
      </c>
      <c r="D531" s="50" t="s">
        <v>703</v>
      </c>
    </row>
    <row r="532" spans="1:4" s="49" customFormat="1" ht="13.5">
      <c r="A532" s="634"/>
      <c r="B532" s="635"/>
      <c r="C532" s="638"/>
      <c r="D532" s="50" t="s">
        <v>711</v>
      </c>
    </row>
    <row r="533" spans="1:4" s="49" customFormat="1" ht="13.5">
      <c r="A533" s="634"/>
      <c r="B533" s="107" t="s">
        <v>712</v>
      </c>
      <c r="C533" s="51" t="s">
        <v>713</v>
      </c>
      <c r="D533" s="50"/>
    </row>
    <row r="534" spans="1:4" s="49" customFormat="1" ht="13.5">
      <c r="A534" s="634"/>
      <c r="B534" s="633" t="s">
        <v>714</v>
      </c>
      <c r="C534" s="636" t="s">
        <v>715</v>
      </c>
      <c r="D534" s="50" t="s">
        <v>716</v>
      </c>
    </row>
    <row r="535" spans="1:4" s="49" customFormat="1" ht="13.5">
      <c r="A535" s="634"/>
      <c r="B535" s="634"/>
      <c r="C535" s="638"/>
      <c r="D535" s="50" t="s">
        <v>717</v>
      </c>
    </row>
    <row r="536" spans="1:4" s="49" customFormat="1" ht="13.5">
      <c r="A536" s="634"/>
      <c r="B536" s="634"/>
      <c r="C536" s="51" t="s">
        <v>644</v>
      </c>
      <c r="D536" s="50" t="s">
        <v>645</v>
      </c>
    </row>
    <row r="537" spans="1:4" s="49" customFormat="1" ht="13.5">
      <c r="A537" s="634"/>
      <c r="B537" s="634"/>
      <c r="C537" s="636" t="s">
        <v>718</v>
      </c>
      <c r="D537" s="50" t="s">
        <v>719</v>
      </c>
    </row>
    <row r="538" spans="1:4" s="49" customFormat="1" ht="13.5">
      <c r="A538" s="634"/>
      <c r="B538" s="634"/>
      <c r="C538" s="638"/>
      <c r="D538" s="50" t="s">
        <v>720</v>
      </c>
    </row>
    <row r="539" spans="1:4" s="49" customFormat="1" ht="13.5">
      <c r="A539" s="634"/>
      <c r="B539" s="634"/>
      <c r="C539" s="636" t="s">
        <v>721</v>
      </c>
      <c r="D539" s="50" t="s">
        <v>722</v>
      </c>
    </row>
    <row r="540" spans="1:4" s="49" customFormat="1" ht="13.5">
      <c r="A540" s="634"/>
      <c r="B540" s="634"/>
      <c r="C540" s="638"/>
      <c r="D540" s="50" t="s">
        <v>723</v>
      </c>
    </row>
    <row r="541" spans="1:4" s="49" customFormat="1" ht="13.5">
      <c r="A541" s="634"/>
      <c r="B541" s="634"/>
      <c r="C541" s="636" t="s">
        <v>649</v>
      </c>
      <c r="D541" s="50" t="s">
        <v>650</v>
      </c>
    </row>
    <row r="542" spans="1:4" s="49" customFormat="1" ht="13.5">
      <c r="A542" s="634"/>
      <c r="B542" s="634"/>
      <c r="C542" s="637"/>
      <c r="D542" s="50" t="s">
        <v>651</v>
      </c>
    </row>
    <row r="543" spans="1:4" s="49" customFormat="1" ht="13.5">
      <c r="A543" s="634"/>
      <c r="B543" s="634"/>
      <c r="C543" s="638"/>
      <c r="D543" s="50" t="s">
        <v>652</v>
      </c>
    </row>
    <row r="544" spans="1:4" s="49" customFormat="1" ht="13.5">
      <c r="A544" s="634"/>
      <c r="B544" s="635"/>
      <c r="C544" s="51" t="s">
        <v>653</v>
      </c>
      <c r="D544" s="50"/>
    </row>
    <row r="545" spans="1:4" s="49" customFormat="1" ht="13.5">
      <c r="A545" s="634"/>
      <c r="B545" s="633" t="s">
        <v>724</v>
      </c>
      <c r="C545" s="636" t="s">
        <v>725</v>
      </c>
      <c r="D545" s="50" t="s">
        <v>660</v>
      </c>
    </row>
    <row r="546" spans="1:4" s="49" customFormat="1" ht="13.5">
      <c r="A546" s="634"/>
      <c r="B546" s="634"/>
      <c r="C546" s="637"/>
      <c r="D546" s="50" t="s">
        <v>661</v>
      </c>
    </row>
    <row r="547" spans="1:4" s="49" customFormat="1" ht="13.5">
      <c r="A547" s="634"/>
      <c r="B547" s="634"/>
      <c r="C547" s="637"/>
      <c r="D547" s="50" t="s">
        <v>662</v>
      </c>
    </row>
    <row r="548" spans="1:4" s="49" customFormat="1" ht="13.5">
      <c r="A548" s="634"/>
      <c r="B548" s="634"/>
      <c r="C548" s="637"/>
      <c r="D548" s="50" t="s">
        <v>650</v>
      </c>
    </row>
    <row r="549" spans="1:4" s="49" customFormat="1" ht="13.5">
      <c r="A549" s="634"/>
      <c r="B549" s="634"/>
      <c r="C549" s="637"/>
      <c r="D549" s="50" t="s">
        <v>700</v>
      </c>
    </row>
    <row r="550" spans="1:4" s="49" customFormat="1" ht="13.5">
      <c r="A550" s="634"/>
      <c r="B550" s="634"/>
      <c r="C550" s="637"/>
      <c r="D550" s="50" t="s">
        <v>663</v>
      </c>
    </row>
    <row r="551" spans="1:4" s="49" customFormat="1" ht="13.5">
      <c r="A551" s="634"/>
      <c r="B551" s="634"/>
      <c r="C551" s="638"/>
      <c r="D551" s="50" t="s">
        <v>687</v>
      </c>
    </row>
    <row r="552" spans="1:4" s="49" customFormat="1" ht="13.5">
      <c r="A552" s="634"/>
      <c r="B552" s="634"/>
      <c r="C552" s="636" t="s">
        <v>726</v>
      </c>
      <c r="D552" s="50" t="s">
        <v>727</v>
      </c>
    </row>
    <row r="553" spans="1:4" s="49" customFormat="1" ht="13.5">
      <c r="A553" s="634"/>
      <c r="B553" s="635"/>
      <c r="C553" s="638"/>
      <c r="D553" s="50" t="s">
        <v>728</v>
      </c>
    </row>
    <row r="554" spans="1:4" s="49" customFormat="1" ht="13.5">
      <c r="A554" s="634"/>
      <c r="B554" s="633" t="s">
        <v>729</v>
      </c>
      <c r="C554" s="51" t="s">
        <v>730</v>
      </c>
      <c r="D554" s="50" t="s">
        <v>731</v>
      </c>
    </row>
    <row r="555" spans="1:4" s="49" customFormat="1" ht="13.5">
      <c r="A555" s="634"/>
      <c r="B555" s="634"/>
      <c r="C555" s="51" t="s">
        <v>732</v>
      </c>
      <c r="D555" s="50" t="s">
        <v>733</v>
      </c>
    </row>
    <row r="556" spans="1:4" s="49" customFormat="1" ht="13.5">
      <c r="A556" s="634"/>
      <c r="B556" s="634"/>
      <c r="C556" s="636" t="s">
        <v>734</v>
      </c>
      <c r="D556" s="50" t="s">
        <v>735</v>
      </c>
    </row>
    <row r="557" spans="1:4" s="49" customFormat="1" ht="13.5">
      <c r="A557" s="634"/>
      <c r="B557" s="634"/>
      <c r="C557" s="638"/>
      <c r="D557" s="50" t="s">
        <v>736</v>
      </c>
    </row>
    <row r="558" spans="1:4" s="49" customFormat="1" ht="13.5">
      <c r="A558" s="634"/>
      <c r="B558" s="634"/>
      <c r="C558" s="636" t="s">
        <v>737</v>
      </c>
      <c r="D558" s="50" t="s">
        <v>738</v>
      </c>
    </row>
    <row r="559" spans="1:4" s="49" customFormat="1" ht="13.5">
      <c r="A559" s="634"/>
      <c r="B559" s="634"/>
      <c r="C559" s="637"/>
      <c r="D559" s="50" t="s">
        <v>739</v>
      </c>
    </row>
    <row r="560" spans="1:4" s="49" customFormat="1" ht="13.5">
      <c r="A560" s="634"/>
      <c r="B560" s="634"/>
      <c r="C560" s="637"/>
      <c r="D560" s="50" t="s">
        <v>740</v>
      </c>
    </row>
    <row r="561" spans="1:4" s="49" customFormat="1" ht="13.5">
      <c r="A561" s="634"/>
      <c r="B561" s="634"/>
      <c r="C561" s="637"/>
      <c r="D561" s="50" t="s">
        <v>741</v>
      </c>
    </row>
    <row r="562" spans="1:4" s="49" customFormat="1" ht="13.5">
      <c r="A562" s="634"/>
      <c r="B562" s="634"/>
      <c r="C562" s="638"/>
      <c r="D562" s="50" t="s">
        <v>742</v>
      </c>
    </row>
    <row r="563" spans="1:4" s="49" customFormat="1" ht="13.5">
      <c r="A563" s="634"/>
      <c r="B563" s="635"/>
      <c r="C563" s="51" t="s">
        <v>743</v>
      </c>
      <c r="D563" s="50" t="s">
        <v>744</v>
      </c>
    </row>
    <row r="564" spans="1:4" s="49" customFormat="1" ht="13.5">
      <c r="A564" s="634"/>
      <c r="B564" s="633" t="s">
        <v>306</v>
      </c>
      <c r="C564" s="51" t="s">
        <v>638</v>
      </c>
      <c r="D564" s="50" t="s">
        <v>639</v>
      </c>
    </row>
    <row r="565" spans="1:4" s="49" customFormat="1" ht="13.5">
      <c r="A565" s="634"/>
      <c r="B565" s="634"/>
      <c r="C565" s="636" t="s">
        <v>745</v>
      </c>
      <c r="D565" s="50" t="s">
        <v>746</v>
      </c>
    </row>
    <row r="566" spans="1:4" s="49" customFormat="1" ht="13.5">
      <c r="A566" s="634"/>
      <c r="B566" s="635"/>
      <c r="C566" s="638"/>
      <c r="D566" s="50" t="s">
        <v>747</v>
      </c>
    </row>
    <row r="567" spans="1:4" s="49" customFormat="1" ht="13.5">
      <c r="A567" s="634"/>
      <c r="B567" s="633" t="s">
        <v>748</v>
      </c>
      <c r="C567" s="636" t="s">
        <v>749</v>
      </c>
      <c r="D567" s="50" t="s">
        <v>750</v>
      </c>
    </row>
    <row r="568" spans="1:4" s="49" customFormat="1" ht="13.5">
      <c r="A568" s="634"/>
      <c r="B568" s="634"/>
      <c r="C568" s="637"/>
      <c r="D568" s="50" t="s">
        <v>751</v>
      </c>
    </row>
    <row r="569" spans="1:4" s="49" customFormat="1" ht="13.5">
      <c r="A569" s="634"/>
      <c r="B569" s="634"/>
      <c r="C569" s="637"/>
      <c r="D569" s="50" t="s">
        <v>752</v>
      </c>
    </row>
    <row r="570" spans="1:4" s="49" customFormat="1" ht="13.5">
      <c r="A570" s="634"/>
      <c r="B570" s="634"/>
      <c r="C570" s="638"/>
      <c r="D570" s="50" t="s">
        <v>753</v>
      </c>
    </row>
    <row r="571" spans="1:4" s="49" customFormat="1" ht="13.5">
      <c r="A571" s="634"/>
      <c r="B571" s="634"/>
      <c r="C571" s="51" t="s">
        <v>754</v>
      </c>
      <c r="D571" s="50" t="s">
        <v>755</v>
      </c>
    </row>
    <row r="572" spans="1:4" s="49" customFormat="1" ht="13.5">
      <c r="A572" s="634"/>
      <c r="B572" s="634"/>
      <c r="C572" s="636" t="s">
        <v>756</v>
      </c>
      <c r="D572" s="50" t="s">
        <v>599</v>
      </c>
    </row>
    <row r="573" spans="1:4" s="49" customFormat="1" ht="13.5">
      <c r="A573" s="634"/>
      <c r="B573" s="635"/>
      <c r="C573" s="638"/>
      <c r="D573" s="50" t="s">
        <v>600</v>
      </c>
    </row>
    <row r="574" spans="1:4" s="49" customFormat="1" ht="13.5">
      <c r="A574" s="634"/>
      <c r="B574" s="633" t="s">
        <v>757</v>
      </c>
      <c r="C574" s="636" t="s">
        <v>625</v>
      </c>
      <c r="D574" s="50" t="s">
        <v>626</v>
      </c>
    </row>
    <row r="575" spans="1:4" s="49" customFormat="1" ht="13.5">
      <c r="A575" s="634"/>
      <c r="B575" s="634"/>
      <c r="C575" s="637"/>
      <c r="D575" s="50" t="s">
        <v>627</v>
      </c>
    </row>
    <row r="576" spans="1:4" s="49" customFormat="1" ht="13.5">
      <c r="A576" s="634"/>
      <c r="B576" s="634"/>
      <c r="C576" s="637"/>
      <c r="D576" s="50" t="s">
        <v>628</v>
      </c>
    </row>
    <row r="577" spans="1:4" s="49" customFormat="1" ht="13.5">
      <c r="A577" s="634"/>
      <c r="B577" s="634"/>
      <c r="C577" s="637"/>
      <c r="D577" s="50" t="s">
        <v>758</v>
      </c>
    </row>
    <row r="578" spans="1:4" s="49" customFormat="1" ht="13.5">
      <c r="A578" s="634"/>
      <c r="B578" s="634"/>
      <c r="C578" s="637"/>
      <c r="D578" s="50" t="s">
        <v>629</v>
      </c>
    </row>
    <row r="579" spans="1:4" s="49" customFormat="1" ht="13.5">
      <c r="A579" s="634"/>
      <c r="B579" s="634"/>
      <c r="C579" s="637"/>
      <c r="D579" s="50" t="s">
        <v>759</v>
      </c>
    </row>
    <row r="580" spans="1:4" s="49" customFormat="1" ht="13.5">
      <c r="A580" s="634"/>
      <c r="B580" s="634"/>
      <c r="C580" s="637"/>
      <c r="D580" s="50" t="s">
        <v>760</v>
      </c>
    </row>
    <row r="581" spans="1:4" s="49" customFormat="1" ht="13.5">
      <c r="A581" s="634"/>
      <c r="B581" s="634"/>
      <c r="C581" s="637"/>
      <c r="D581" s="50" t="s">
        <v>761</v>
      </c>
    </row>
    <row r="582" spans="1:4" s="49" customFormat="1" ht="13.5">
      <c r="A582" s="634"/>
      <c r="B582" s="634"/>
      <c r="C582" s="638"/>
      <c r="D582" s="50" t="s">
        <v>762</v>
      </c>
    </row>
    <row r="583" spans="1:4" s="49" customFormat="1" ht="13.5">
      <c r="A583" s="634"/>
      <c r="B583" s="634"/>
      <c r="C583" s="636" t="s">
        <v>633</v>
      </c>
      <c r="D583" s="50" t="s">
        <v>634</v>
      </c>
    </row>
    <row r="584" spans="1:4" s="49" customFormat="1" ht="13.5">
      <c r="A584" s="634"/>
      <c r="B584" s="634"/>
      <c r="C584" s="637"/>
      <c r="D584" s="50" t="s">
        <v>632</v>
      </c>
    </row>
    <row r="585" spans="1:4" s="49" customFormat="1" ht="13.5">
      <c r="A585" s="634"/>
      <c r="B585" s="634"/>
      <c r="C585" s="637"/>
      <c r="D585" s="50" t="s">
        <v>627</v>
      </c>
    </row>
    <row r="586" spans="1:4" s="49" customFormat="1" ht="13.5">
      <c r="A586" s="634"/>
      <c r="B586" s="634"/>
      <c r="C586" s="637"/>
      <c r="D586" s="50" t="s">
        <v>628</v>
      </c>
    </row>
    <row r="587" spans="1:4" s="49" customFormat="1" ht="13.5">
      <c r="A587" s="634"/>
      <c r="B587" s="634"/>
      <c r="C587" s="637"/>
      <c r="D587" s="50" t="s">
        <v>763</v>
      </c>
    </row>
    <row r="588" spans="1:4" s="49" customFormat="1" ht="13.5">
      <c r="A588" s="634"/>
      <c r="B588" s="634"/>
      <c r="C588" s="638"/>
      <c r="D588" s="50" t="s">
        <v>764</v>
      </c>
    </row>
    <row r="589" spans="1:4" s="49" customFormat="1" ht="13.5">
      <c r="A589" s="634"/>
      <c r="B589" s="634"/>
      <c r="C589" s="636" t="s">
        <v>630</v>
      </c>
      <c r="D589" s="50" t="s">
        <v>631</v>
      </c>
    </row>
    <row r="590" spans="1:4" s="49" customFormat="1" ht="13.5">
      <c r="A590" s="634"/>
      <c r="B590" s="635"/>
      <c r="C590" s="638"/>
      <c r="D590" s="50" t="s">
        <v>765</v>
      </c>
    </row>
    <row r="591" spans="1:4" s="49" customFormat="1" ht="13.5">
      <c r="A591" s="634"/>
      <c r="B591" s="633" t="s">
        <v>126</v>
      </c>
      <c r="C591" s="51" t="s">
        <v>124</v>
      </c>
      <c r="D591" s="50" t="s">
        <v>599</v>
      </c>
    </row>
    <row r="592" spans="1:4" s="49" customFormat="1" ht="13.5">
      <c r="A592" s="634"/>
      <c r="B592" s="635"/>
      <c r="C592" s="51" t="s">
        <v>766</v>
      </c>
      <c r="D592" s="50" t="s">
        <v>600</v>
      </c>
    </row>
    <row r="593" spans="1:4" s="49" customFormat="1" ht="13.5">
      <c r="A593" s="634"/>
      <c r="B593" s="633" t="s">
        <v>364</v>
      </c>
      <c r="C593" s="51" t="s">
        <v>767</v>
      </c>
      <c r="D593" s="50" t="s">
        <v>768</v>
      </c>
    </row>
    <row r="594" spans="1:4" s="49" customFormat="1" ht="13.5">
      <c r="A594" s="634"/>
      <c r="B594" s="634"/>
      <c r="C594" s="636" t="s">
        <v>365</v>
      </c>
      <c r="D594" s="50" t="s">
        <v>769</v>
      </c>
    </row>
    <row r="595" spans="1:4" s="49" customFormat="1" ht="13.5">
      <c r="A595" s="634"/>
      <c r="B595" s="634"/>
      <c r="C595" s="638"/>
      <c r="D595" s="50" t="s">
        <v>770</v>
      </c>
    </row>
    <row r="596" spans="1:4" s="49" customFormat="1" ht="13.5">
      <c r="A596" s="634"/>
      <c r="B596" s="634"/>
      <c r="C596" s="636" t="s">
        <v>374</v>
      </c>
      <c r="D596" s="50" t="s">
        <v>771</v>
      </c>
    </row>
    <row r="597" spans="1:4" s="49" customFormat="1" ht="13.5">
      <c r="A597" s="634"/>
      <c r="B597" s="634"/>
      <c r="C597" s="637"/>
      <c r="D597" s="50" t="s">
        <v>772</v>
      </c>
    </row>
    <row r="598" spans="1:4" s="49" customFormat="1" ht="13.5">
      <c r="A598" s="634"/>
      <c r="B598" s="634"/>
      <c r="C598" s="638"/>
      <c r="D598" s="50" t="s">
        <v>773</v>
      </c>
    </row>
    <row r="599" spans="1:4" s="49" customFormat="1" ht="13.5">
      <c r="A599" s="634"/>
      <c r="B599" s="634"/>
      <c r="C599" s="636" t="s">
        <v>366</v>
      </c>
      <c r="D599" s="50" t="s">
        <v>774</v>
      </c>
    </row>
    <row r="600" spans="1:4" s="49" customFormat="1" ht="13.5">
      <c r="A600" s="634"/>
      <c r="B600" s="635"/>
      <c r="C600" s="638"/>
      <c r="D600" s="50" t="s">
        <v>775</v>
      </c>
    </row>
    <row r="601" spans="1:4" s="49" customFormat="1" ht="13.5">
      <c r="A601" s="634"/>
      <c r="B601" s="633" t="s">
        <v>776</v>
      </c>
      <c r="C601" s="51" t="s">
        <v>777</v>
      </c>
      <c r="D601" s="50"/>
    </row>
    <row r="602" spans="1:4" s="49" customFormat="1" ht="13.5">
      <c r="A602" s="634"/>
      <c r="B602" s="634"/>
      <c r="C602" s="51" t="s">
        <v>778</v>
      </c>
      <c r="D602" s="50"/>
    </row>
    <row r="603" spans="1:4" s="49" customFormat="1" ht="13.5">
      <c r="A603" s="634"/>
      <c r="B603" s="634"/>
      <c r="C603" s="51" t="s">
        <v>779</v>
      </c>
      <c r="D603" s="50"/>
    </row>
    <row r="604" spans="1:4" s="49" customFormat="1" ht="13.5">
      <c r="A604" s="634"/>
      <c r="B604" s="635"/>
      <c r="C604" s="51" t="s">
        <v>780</v>
      </c>
      <c r="D604" s="50"/>
    </row>
    <row r="605" spans="1:4" s="49" customFormat="1" ht="13.5">
      <c r="A605" s="634"/>
      <c r="B605" s="633" t="s">
        <v>781</v>
      </c>
      <c r="C605" s="51" t="s">
        <v>782</v>
      </c>
      <c r="D605" s="50"/>
    </row>
    <row r="606" spans="1:4" s="49" customFormat="1" ht="13.5">
      <c r="A606" s="634"/>
      <c r="B606" s="634"/>
      <c r="C606" s="51" t="s">
        <v>783</v>
      </c>
      <c r="D606" s="50"/>
    </row>
    <row r="607" spans="1:4" s="49" customFormat="1" ht="13.5">
      <c r="A607" s="634"/>
      <c r="B607" s="634"/>
      <c r="C607" s="51" t="s">
        <v>779</v>
      </c>
      <c r="D607" s="50"/>
    </row>
    <row r="608" spans="1:4" s="49" customFormat="1" ht="13.5">
      <c r="A608" s="634"/>
      <c r="B608" s="635"/>
      <c r="C608" s="51" t="s">
        <v>784</v>
      </c>
      <c r="D608" s="50"/>
    </row>
    <row r="609" spans="1:4" s="49" customFormat="1" ht="13.5">
      <c r="A609" s="634"/>
      <c r="B609" s="633" t="s">
        <v>785</v>
      </c>
      <c r="C609" s="636" t="s">
        <v>786</v>
      </c>
      <c r="D609" s="50" t="s">
        <v>787</v>
      </c>
    </row>
    <row r="610" spans="1:4" s="49" customFormat="1" ht="13.5">
      <c r="A610" s="634"/>
      <c r="B610" s="634"/>
      <c r="C610" s="637"/>
      <c r="D610" s="50" t="s">
        <v>788</v>
      </c>
    </row>
    <row r="611" spans="1:4" s="49" customFormat="1" ht="13.5">
      <c r="A611" s="634"/>
      <c r="B611" s="634"/>
      <c r="C611" s="638"/>
      <c r="D611" s="50" t="s">
        <v>789</v>
      </c>
    </row>
    <row r="612" spans="1:4" s="49" customFormat="1" ht="13.5">
      <c r="A612" s="634"/>
      <c r="B612" s="634"/>
      <c r="C612" s="636" t="s">
        <v>737</v>
      </c>
      <c r="D612" s="50" t="s">
        <v>738</v>
      </c>
    </row>
    <row r="613" spans="1:4" s="49" customFormat="1" ht="13.5">
      <c r="A613" s="634"/>
      <c r="B613" s="634"/>
      <c r="C613" s="637"/>
      <c r="D613" s="50" t="s">
        <v>739</v>
      </c>
    </row>
    <row r="614" spans="1:4" s="49" customFormat="1" ht="13.5">
      <c r="A614" s="634"/>
      <c r="B614" s="634"/>
      <c r="C614" s="637"/>
      <c r="D614" s="50" t="s">
        <v>740</v>
      </c>
    </row>
    <row r="615" spans="1:4" s="49" customFormat="1" ht="13.5">
      <c r="A615" s="634"/>
      <c r="B615" s="634"/>
      <c r="C615" s="637"/>
      <c r="D615" s="50" t="s">
        <v>741</v>
      </c>
    </row>
    <row r="616" spans="1:4" s="49" customFormat="1" ht="13.5">
      <c r="A616" s="634"/>
      <c r="B616" s="634"/>
      <c r="C616" s="638"/>
      <c r="D616" s="50" t="s">
        <v>742</v>
      </c>
    </row>
    <row r="617" spans="1:4" s="49" customFormat="1" ht="13.5">
      <c r="A617" s="634"/>
      <c r="B617" s="634"/>
      <c r="C617" s="636" t="s">
        <v>790</v>
      </c>
      <c r="D617" s="50" t="s">
        <v>791</v>
      </c>
    </row>
    <row r="618" spans="1:4" s="49" customFormat="1" ht="13.5">
      <c r="A618" s="634"/>
      <c r="B618" s="634"/>
      <c r="C618" s="638"/>
      <c r="D618" s="50" t="s">
        <v>741</v>
      </c>
    </row>
    <row r="619" spans="1:4" s="49" customFormat="1" ht="13.5">
      <c r="A619" s="634"/>
      <c r="B619" s="634"/>
      <c r="C619" s="636" t="s">
        <v>792</v>
      </c>
      <c r="D619" s="50" t="s">
        <v>793</v>
      </c>
    </row>
    <row r="620" spans="1:4" s="49" customFormat="1" ht="13.5">
      <c r="A620" s="634"/>
      <c r="B620" s="634"/>
      <c r="C620" s="637"/>
      <c r="D620" s="50" t="s">
        <v>794</v>
      </c>
    </row>
    <row r="621" spans="1:4" s="49" customFormat="1" ht="13.5">
      <c r="A621" s="634"/>
      <c r="B621" s="635"/>
      <c r="C621" s="638"/>
      <c r="D621" s="50" t="s">
        <v>795</v>
      </c>
    </row>
    <row r="622" spans="1:4" s="49" customFormat="1" ht="13.5">
      <c r="A622" s="634"/>
      <c r="B622" s="633" t="s">
        <v>796</v>
      </c>
      <c r="C622" s="636" t="s">
        <v>797</v>
      </c>
      <c r="D622" s="50" t="s">
        <v>798</v>
      </c>
    </row>
    <row r="623" spans="1:4" s="49" customFormat="1" ht="13.5">
      <c r="A623" s="634"/>
      <c r="B623" s="634"/>
      <c r="C623" s="637"/>
      <c r="D623" s="50" t="s">
        <v>799</v>
      </c>
    </row>
    <row r="624" spans="1:4" s="49" customFormat="1" ht="13.5">
      <c r="A624" s="634"/>
      <c r="B624" s="634"/>
      <c r="C624" s="638"/>
      <c r="D624" s="50" t="s">
        <v>800</v>
      </c>
    </row>
    <row r="625" spans="1:4" s="49" customFormat="1" ht="13.5">
      <c r="A625" s="634"/>
      <c r="B625" s="634"/>
      <c r="C625" s="51" t="s">
        <v>801</v>
      </c>
      <c r="D625" s="50" t="s">
        <v>802</v>
      </c>
    </row>
    <row r="626" spans="1:4" s="49" customFormat="1" ht="13.5">
      <c r="A626" s="634"/>
      <c r="B626" s="634"/>
      <c r="C626" s="636" t="s">
        <v>803</v>
      </c>
      <c r="D626" s="50" t="s">
        <v>804</v>
      </c>
    </row>
    <row r="627" spans="1:4" s="49" customFormat="1" ht="13.5">
      <c r="A627" s="634"/>
      <c r="B627" s="634"/>
      <c r="C627" s="638"/>
      <c r="D627" s="50" t="s">
        <v>805</v>
      </c>
    </row>
    <row r="628" spans="1:4" s="49" customFormat="1" ht="13.5">
      <c r="A628" s="634"/>
      <c r="B628" s="634"/>
      <c r="C628" s="636" t="s">
        <v>806</v>
      </c>
      <c r="D628" s="50" t="s">
        <v>807</v>
      </c>
    </row>
    <row r="629" spans="1:4" s="49" customFormat="1" ht="13.5">
      <c r="A629" s="634"/>
      <c r="B629" s="635"/>
      <c r="C629" s="638"/>
      <c r="D629" s="50" t="s">
        <v>808</v>
      </c>
    </row>
    <row r="630" spans="1:4" s="49" customFormat="1" ht="13.5">
      <c r="A630" s="634"/>
      <c r="B630" s="633" t="s">
        <v>230</v>
      </c>
      <c r="C630" s="51" t="s">
        <v>809</v>
      </c>
      <c r="D630" s="50" t="s">
        <v>810</v>
      </c>
    </row>
    <row r="631" spans="1:4" s="49" customFormat="1" ht="13.5">
      <c r="A631" s="634"/>
      <c r="B631" s="634"/>
      <c r="C631" s="636" t="s">
        <v>811</v>
      </c>
      <c r="D631" s="50" t="s">
        <v>812</v>
      </c>
    </row>
    <row r="632" spans="1:4" s="49" customFormat="1" ht="13.5">
      <c r="A632" s="634"/>
      <c r="B632" s="634"/>
      <c r="C632" s="637"/>
      <c r="D632" s="50" t="s">
        <v>813</v>
      </c>
    </row>
    <row r="633" spans="1:4" s="49" customFormat="1" ht="13.5">
      <c r="A633" s="634"/>
      <c r="B633" s="634"/>
      <c r="C633" s="637"/>
      <c r="D633" s="50" t="s">
        <v>857</v>
      </c>
    </row>
    <row r="634" spans="1:4" s="49" customFormat="1" ht="13.5">
      <c r="A634" s="634"/>
      <c r="B634" s="634"/>
      <c r="C634" s="637"/>
      <c r="D634" s="50" t="s">
        <v>814</v>
      </c>
    </row>
    <row r="635" spans="1:4" s="49" customFormat="1" ht="13.5">
      <c r="A635" s="634"/>
      <c r="B635" s="634"/>
      <c r="C635" s="637"/>
      <c r="D635" s="50" t="s">
        <v>815</v>
      </c>
    </row>
    <row r="636" spans="1:4" s="49" customFormat="1" ht="13.5">
      <c r="A636" s="634"/>
      <c r="B636" s="634"/>
      <c r="C636" s="637"/>
      <c r="D636" s="50" t="s">
        <v>816</v>
      </c>
    </row>
    <row r="637" spans="1:4" s="49" customFormat="1" ht="13.5">
      <c r="A637" s="634"/>
      <c r="B637" s="634"/>
      <c r="C637" s="637"/>
      <c r="D637" s="50" t="s">
        <v>817</v>
      </c>
    </row>
    <row r="638" spans="1:4" s="49" customFormat="1" ht="13.5">
      <c r="A638" s="634"/>
      <c r="B638" s="635"/>
      <c r="C638" s="638"/>
      <c r="D638" s="50" t="s">
        <v>818</v>
      </c>
    </row>
    <row r="639" spans="1:4" s="49" customFormat="1" ht="13.5">
      <c r="A639" s="634"/>
      <c r="B639" s="633" t="s">
        <v>282</v>
      </c>
      <c r="C639" s="636" t="s">
        <v>819</v>
      </c>
      <c r="D639" s="50" t="s">
        <v>703</v>
      </c>
    </row>
    <row r="640" spans="1:4" s="49" customFormat="1" ht="13.5">
      <c r="A640" s="634"/>
      <c r="B640" s="634"/>
      <c r="C640" s="638"/>
      <c r="D640" s="50" t="s">
        <v>820</v>
      </c>
    </row>
    <row r="641" spans="1:4" s="49" customFormat="1" ht="13.5">
      <c r="A641" s="634"/>
      <c r="B641" s="634"/>
      <c r="C641" s="636" t="s">
        <v>821</v>
      </c>
      <c r="D641" s="50" t="s">
        <v>703</v>
      </c>
    </row>
    <row r="642" spans="1:4" s="49" customFormat="1" ht="13.5">
      <c r="A642" s="634"/>
      <c r="B642" s="634"/>
      <c r="C642" s="638"/>
      <c r="D642" s="50" t="s">
        <v>822</v>
      </c>
    </row>
    <row r="643" spans="1:4" s="49" customFormat="1" ht="13.5">
      <c r="A643" s="634"/>
      <c r="B643" s="634"/>
      <c r="C643" s="51" t="s">
        <v>823</v>
      </c>
      <c r="D643" s="50" t="s">
        <v>824</v>
      </c>
    </row>
    <row r="644" spans="1:4" s="49" customFormat="1" ht="13.5">
      <c r="A644" s="634"/>
      <c r="B644" s="634"/>
      <c r="C644" s="51" t="s">
        <v>825</v>
      </c>
      <c r="D644" s="50"/>
    </row>
    <row r="645" spans="1:4" s="49" customFormat="1" ht="13.5">
      <c r="A645" s="634"/>
      <c r="B645" s="634"/>
      <c r="C645" s="51" t="s">
        <v>826</v>
      </c>
      <c r="D645" s="50"/>
    </row>
    <row r="646" spans="1:4" s="49" customFormat="1" ht="13.5">
      <c r="A646" s="634"/>
      <c r="B646" s="635"/>
      <c r="C646" s="51" t="s">
        <v>827</v>
      </c>
      <c r="D646" s="50"/>
    </row>
    <row r="647" spans="1:4" s="49" customFormat="1" ht="13.5">
      <c r="A647" s="634"/>
      <c r="B647" s="633" t="s">
        <v>563</v>
      </c>
      <c r="C647" s="51" t="s">
        <v>828</v>
      </c>
      <c r="D647" s="50"/>
    </row>
    <row r="648" spans="1:4" s="49" customFormat="1" ht="13.5">
      <c r="A648" s="634"/>
      <c r="B648" s="634"/>
      <c r="C648" s="51" t="s">
        <v>541</v>
      </c>
      <c r="D648" s="50"/>
    </row>
    <row r="649" spans="1:4" s="49" customFormat="1" ht="13.5">
      <c r="A649" s="634"/>
      <c r="B649" s="634"/>
      <c r="C649" s="51" t="s">
        <v>829</v>
      </c>
      <c r="D649" s="50"/>
    </row>
    <row r="650" spans="1:4" s="49" customFormat="1" ht="13.5">
      <c r="A650" s="634"/>
      <c r="B650" s="634"/>
      <c r="C650" s="51" t="s">
        <v>830</v>
      </c>
      <c r="D650" s="50"/>
    </row>
    <row r="651" spans="1:4" s="49" customFormat="1" ht="13.5">
      <c r="A651" s="634"/>
      <c r="B651" s="634"/>
      <c r="C651" s="51" t="s">
        <v>831</v>
      </c>
      <c r="D651" s="50"/>
    </row>
    <row r="652" spans="1:4" s="49" customFormat="1" ht="13.5">
      <c r="A652" s="634"/>
      <c r="B652" s="635"/>
      <c r="C652" s="51" t="s">
        <v>832</v>
      </c>
      <c r="D652" s="50"/>
    </row>
    <row r="653" spans="1:4" s="49" customFormat="1" ht="13.5">
      <c r="A653" s="634"/>
      <c r="B653" s="633" t="s">
        <v>833</v>
      </c>
      <c r="C653" s="51" t="s">
        <v>570</v>
      </c>
      <c r="D653" s="50"/>
    </row>
    <row r="654" spans="1:4" s="49" customFormat="1" ht="13.5">
      <c r="A654" s="634"/>
      <c r="B654" s="634"/>
      <c r="C654" s="51" t="s">
        <v>834</v>
      </c>
      <c r="D654" s="50"/>
    </row>
    <row r="655" spans="1:4" s="49" customFormat="1" ht="13.5">
      <c r="A655" s="634"/>
      <c r="B655" s="634"/>
      <c r="C655" s="51" t="s">
        <v>582</v>
      </c>
      <c r="D655" s="50"/>
    </row>
    <row r="656" spans="1:4" s="49" customFormat="1" ht="13.5">
      <c r="A656" s="634"/>
      <c r="B656" s="634"/>
      <c r="C656" s="51" t="s">
        <v>586</v>
      </c>
      <c r="D656" s="50"/>
    </row>
    <row r="657" spans="1:4" s="49" customFormat="1" ht="13.5">
      <c r="A657" s="634"/>
      <c r="B657" s="635"/>
      <c r="C657" s="51" t="s">
        <v>835</v>
      </c>
      <c r="D657" s="50"/>
    </row>
    <row r="658" spans="1:4" s="49" customFormat="1" ht="13.5">
      <c r="A658" s="634"/>
      <c r="B658" s="633" t="s">
        <v>836</v>
      </c>
      <c r="C658" s="51" t="s">
        <v>837</v>
      </c>
      <c r="D658" s="50"/>
    </row>
    <row r="659" spans="1:4" s="49" customFormat="1" ht="13.5">
      <c r="A659" s="634"/>
      <c r="B659" s="634"/>
      <c r="C659" s="176" t="s">
        <v>836</v>
      </c>
      <c r="D659" s="177"/>
    </row>
    <row r="660" spans="1:4" ht="13.5">
      <c r="A660" s="639" t="s">
        <v>1357</v>
      </c>
      <c r="B660" s="178" t="s">
        <v>1354</v>
      </c>
      <c r="C660" s="179"/>
      <c r="D660" s="180"/>
    </row>
    <row r="661" spans="1:4" ht="13.5">
      <c r="A661" s="640"/>
      <c r="B661" s="178" t="s">
        <v>1355</v>
      </c>
      <c r="C661" s="179"/>
      <c r="D661" s="180"/>
    </row>
    <row r="662" spans="1:4" ht="13.5">
      <c r="A662" s="641"/>
      <c r="B662" s="178" t="s">
        <v>1356</v>
      </c>
      <c r="C662" s="179"/>
      <c r="D662" s="180"/>
    </row>
    <row r="663" spans="1:4" ht="13.5">
      <c r="A663" s="641"/>
      <c r="B663" s="178" t="s">
        <v>1358</v>
      </c>
      <c r="C663" s="179"/>
      <c r="D663" s="180"/>
    </row>
    <row r="664" spans="1:4" ht="13.5">
      <c r="A664" s="641"/>
      <c r="B664" s="181" t="s">
        <v>1359</v>
      </c>
      <c r="C664" s="179"/>
      <c r="D664" s="179"/>
    </row>
    <row r="665" spans="1:4" ht="13.5">
      <c r="A665" s="642"/>
      <c r="B665" s="178" t="s">
        <v>911</v>
      </c>
      <c r="C665" s="179"/>
      <c r="D665" s="180"/>
    </row>
  </sheetData>
  <sheetProtection password="ECD7" sheet="1"/>
  <mergeCells count="187">
    <mergeCell ref="A660:A665"/>
    <mergeCell ref="C631:C638"/>
    <mergeCell ref="B647:B652"/>
    <mergeCell ref="C639:C640"/>
    <mergeCell ref="C641:C642"/>
    <mergeCell ref="B653:B657"/>
    <mergeCell ref="B658:B659"/>
    <mergeCell ref="B630:B638"/>
    <mergeCell ref="B639:B646"/>
    <mergeCell ref="A413:A659"/>
    <mergeCell ref="B622:B629"/>
    <mergeCell ref="C622:C624"/>
    <mergeCell ref="B605:B608"/>
    <mergeCell ref="B609:B621"/>
    <mergeCell ref="C609:C611"/>
    <mergeCell ref="C612:C616"/>
    <mergeCell ref="C617:C618"/>
    <mergeCell ref="C619:C621"/>
    <mergeCell ref="C626:C627"/>
    <mergeCell ref="C628:C629"/>
    <mergeCell ref="B591:B592"/>
    <mergeCell ref="B593:B600"/>
    <mergeCell ref="C594:C595"/>
    <mergeCell ref="C596:C598"/>
    <mergeCell ref="C599:C600"/>
    <mergeCell ref="B601:B604"/>
    <mergeCell ref="B564:B566"/>
    <mergeCell ref="C565:C566"/>
    <mergeCell ref="B567:B573"/>
    <mergeCell ref="C567:C570"/>
    <mergeCell ref="C572:C573"/>
    <mergeCell ref="B574:B590"/>
    <mergeCell ref="C574:C582"/>
    <mergeCell ref="C583:C588"/>
    <mergeCell ref="C589:C590"/>
    <mergeCell ref="B545:B553"/>
    <mergeCell ref="C545:C551"/>
    <mergeCell ref="C552:C553"/>
    <mergeCell ref="B554:B563"/>
    <mergeCell ref="C556:C557"/>
    <mergeCell ref="C558:C562"/>
    <mergeCell ref="B534:B544"/>
    <mergeCell ref="C534:C535"/>
    <mergeCell ref="C537:C538"/>
    <mergeCell ref="C539:C540"/>
    <mergeCell ref="C541:C543"/>
    <mergeCell ref="B531:B532"/>
    <mergeCell ref="C531:C532"/>
    <mergeCell ref="B525:B530"/>
    <mergeCell ref="C525:C530"/>
    <mergeCell ref="B516:B524"/>
    <mergeCell ref="C517:C518"/>
    <mergeCell ref="C519:C520"/>
    <mergeCell ref="C521:C524"/>
    <mergeCell ref="B499:B515"/>
    <mergeCell ref="C499:C504"/>
    <mergeCell ref="C505:C508"/>
    <mergeCell ref="C509:C513"/>
    <mergeCell ref="C514:C515"/>
    <mergeCell ref="B476:B498"/>
    <mergeCell ref="C476:C483"/>
    <mergeCell ref="C484:C490"/>
    <mergeCell ref="C492:C494"/>
    <mergeCell ref="C496:C498"/>
    <mergeCell ref="B462:B475"/>
    <mergeCell ref="C462:C463"/>
    <mergeCell ref="C465:C467"/>
    <mergeCell ref="C469:C470"/>
    <mergeCell ref="C471:C473"/>
    <mergeCell ref="C474:C475"/>
    <mergeCell ref="C437:C438"/>
    <mergeCell ref="B439:B461"/>
    <mergeCell ref="C439:C445"/>
    <mergeCell ref="C446:C447"/>
    <mergeCell ref="C448:C449"/>
    <mergeCell ref="C450:C454"/>
    <mergeCell ref="C455:C458"/>
    <mergeCell ref="C459:C461"/>
    <mergeCell ref="B413:B424"/>
    <mergeCell ref="C413:C414"/>
    <mergeCell ref="C416:C417"/>
    <mergeCell ref="C418:C419"/>
    <mergeCell ref="C420:C421"/>
    <mergeCell ref="C422:C423"/>
    <mergeCell ref="B425:B427"/>
    <mergeCell ref="B428:B438"/>
    <mergeCell ref="C431:C436"/>
    <mergeCell ref="A381:A392"/>
    <mergeCell ref="B385:B386"/>
    <mergeCell ref="A393:A397"/>
    <mergeCell ref="A398:A412"/>
    <mergeCell ref="B398:B400"/>
    <mergeCell ref="B401:B403"/>
    <mergeCell ref="B404:B405"/>
    <mergeCell ref="B406:B407"/>
    <mergeCell ref="B408:B410"/>
    <mergeCell ref="A364:A368"/>
    <mergeCell ref="B364:B366"/>
    <mergeCell ref="A369:A377"/>
    <mergeCell ref="B370:B374"/>
    <mergeCell ref="A378:A380"/>
    <mergeCell ref="B379:B380"/>
    <mergeCell ref="A310:A328"/>
    <mergeCell ref="B311:B325"/>
    <mergeCell ref="A329:A363"/>
    <mergeCell ref="B331:B338"/>
    <mergeCell ref="B342:B345"/>
    <mergeCell ref="B346:B348"/>
    <mergeCell ref="B357:B359"/>
    <mergeCell ref="B360:B362"/>
    <mergeCell ref="B287:B289"/>
    <mergeCell ref="C288:C289"/>
    <mergeCell ref="A227:A260"/>
    <mergeCell ref="B227:B246"/>
    <mergeCell ref="A261:A308"/>
    <mergeCell ref="B297:B298"/>
    <mergeCell ref="B303:B304"/>
    <mergeCell ref="C293:C294"/>
    <mergeCell ref="B290:B296"/>
    <mergeCell ref="C209:C211"/>
    <mergeCell ref="C213:C214"/>
    <mergeCell ref="B223:B224"/>
    <mergeCell ref="C223:C224"/>
    <mergeCell ref="B272:B286"/>
    <mergeCell ref="C274:C275"/>
    <mergeCell ref="C230:C234"/>
    <mergeCell ref="B261:B262"/>
    <mergeCell ref="B251:B254"/>
    <mergeCell ref="B259:B260"/>
    <mergeCell ref="C172:C173"/>
    <mergeCell ref="B181:B182"/>
    <mergeCell ref="B225:B226"/>
    <mergeCell ref="A183:A207"/>
    <mergeCell ref="B184:B192"/>
    <mergeCell ref="B193:B194"/>
    <mergeCell ref="B201:B203"/>
    <mergeCell ref="B217:B220"/>
    <mergeCell ref="C225:C226"/>
    <mergeCell ref="C217:C218"/>
    <mergeCell ref="B145:B147"/>
    <mergeCell ref="B150:B152"/>
    <mergeCell ref="B154:B165"/>
    <mergeCell ref="A208:A226"/>
    <mergeCell ref="B209:B216"/>
    <mergeCell ref="A169:A182"/>
    <mergeCell ref="B169:B173"/>
    <mergeCell ref="A145:A168"/>
    <mergeCell ref="B221:B222"/>
    <mergeCell ref="A122:A130"/>
    <mergeCell ref="B125:B127"/>
    <mergeCell ref="B129:B130"/>
    <mergeCell ref="A131:A144"/>
    <mergeCell ref="B131:B132"/>
    <mergeCell ref="B134:B135"/>
    <mergeCell ref="B136:B137"/>
    <mergeCell ref="A98:A121"/>
    <mergeCell ref="B98:B101"/>
    <mergeCell ref="B102:B108"/>
    <mergeCell ref="B109:B111"/>
    <mergeCell ref="C109:C111"/>
    <mergeCell ref="B112:B120"/>
    <mergeCell ref="C112:C113"/>
    <mergeCell ref="C114:C120"/>
    <mergeCell ref="B75:B80"/>
    <mergeCell ref="C75:C77"/>
    <mergeCell ref="C78:C80"/>
    <mergeCell ref="B71:B74"/>
    <mergeCell ref="B96:B97"/>
    <mergeCell ref="B81:B82"/>
    <mergeCell ref="B83:B91"/>
    <mergeCell ref="B93:B95"/>
    <mergeCell ref="C71:C74"/>
    <mergeCell ref="C54:C57"/>
    <mergeCell ref="B60:B70"/>
    <mergeCell ref="C63:C65"/>
    <mergeCell ref="C66:C69"/>
    <mergeCell ref="B51:B59"/>
    <mergeCell ref="C51:C53"/>
    <mergeCell ref="C14:C15"/>
    <mergeCell ref="C16:C18"/>
    <mergeCell ref="C21:C22"/>
    <mergeCell ref="C23:C27"/>
    <mergeCell ref="C42:C48"/>
    <mergeCell ref="B29:B40"/>
    <mergeCell ref="B41:B49"/>
    <mergeCell ref="C30:C34"/>
    <mergeCell ref="C38:C40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scale="75" r:id="rId1"/>
  <rowBreaks count="9" manualBreakCount="9">
    <brk id="70" max="255" man="1"/>
    <brk id="144" max="255" man="1"/>
    <brk id="216" max="255" man="1"/>
    <brk id="289" max="255" man="1"/>
    <brk id="363" max="4" man="1"/>
    <brk id="427" max="255" man="1"/>
    <brk id="498" max="255" man="1"/>
    <brk id="566" max="255" man="1"/>
    <brk id="6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22"/>
  <sheetViews>
    <sheetView zoomScalePageLayoutView="0" workbookViewId="0" topLeftCell="A1">
      <selection activeCell="K17" sqref="K17"/>
    </sheetView>
  </sheetViews>
  <sheetFormatPr defaultColWidth="9.00390625" defaultRowHeight="13.5"/>
  <sheetData>
    <row r="1" ht="13.5">
      <c r="A1" s="145" t="s">
        <v>973</v>
      </c>
    </row>
    <row r="2" ht="13.5">
      <c r="A2" t="s">
        <v>126</v>
      </c>
    </row>
    <row r="3" ht="13.5">
      <c r="A3" t="s">
        <v>138</v>
      </c>
    </row>
    <row r="4" ht="13.5">
      <c r="A4" t="s">
        <v>243</v>
      </c>
    </row>
    <row r="5" ht="13.5">
      <c r="A5" t="s">
        <v>272</v>
      </c>
    </row>
    <row r="6" ht="13.5">
      <c r="A6" t="s">
        <v>282</v>
      </c>
    </row>
    <row r="7" ht="13.5">
      <c r="A7" t="s">
        <v>300</v>
      </c>
    </row>
    <row r="8" ht="13.5">
      <c r="A8" t="s">
        <v>328</v>
      </c>
    </row>
    <row r="9" ht="13.5">
      <c r="A9" t="s">
        <v>345</v>
      </c>
    </row>
    <row r="10" ht="13.5">
      <c r="A10" t="s">
        <v>364</v>
      </c>
    </row>
    <row r="11" ht="13.5">
      <c r="A11" t="s">
        <v>382</v>
      </c>
    </row>
    <row r="12" ht="13.5">
      <c r="A12" t="s">
        <v>420</v>
      </c>
    </row>
    <row r="13" ht="13.5">
      <c r="A13" t="s">
        <v>472</v>
      </c>
    </row>
    <row r="14" ht="13.5">
      <c r="A14" t="s">
        <v>474</v>
      </c>
    </row>
    <row r="15" ht="13.5">
      <c r="A15" t="s">
        <v>493</v>
      </c>
    </row>
    <row r="16" ht="13.5">
      <c r="A16" t="s">
        <v>530</v>
      </c>
    </row>
    <row r="17" ht="13.5">
      <c r="A17" t="s">
        <v>537</v>
      </c>
    </row>
    <row r="18" ht="13.5">
      <c r="A18" t="s">
        <v>545</v>
      </c>
    </row>
    <row r="19" ht="13.5">
      <c r="A19" t="s">
        <v>550</v>
      </c>
    </row>
    <row r="20" ht="13.5">
      <c r="A20" t="s">
        <v>563</v>
      </c>
    </row>
    <row r="21" ht="13.5">
      <c r="A21" t="s">
        <v>569</v>
      </c>
    </row>
    <row r="22" ht="13.5">
      <c r="A22" t="s"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21"/>
  <sheetViews>
    <sheetView zoomScalePageLayoutView="0" workbookViewId="0" topLeftCell="A1">
      <selection activeCell="K17" sqref="K17"/>
    </sheetView>
  </sheetViews>
  <sheetFormatPr defaultColWidth="9.00390625" defaultRowHeight="13.5"/>
  <sheetData>
    <row r="1" spans="1:12" ht="13.5">
      <c r="A1">
        <v>10001</v>
      </c>
      <c r="B1" s="145" t="s">
        <v>126</v>
      </c>
      <c r="C1" t="s">
        <v>124</v>
      </c>
      <c r="D1" t="s">
        <v>127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  <c r="J1" t="s">
        <v>133</v>
      </c>
      <c r="K1" t="s">
        <v>134</v>
      </c>
      <c r="L1" t="s">
        <v>135</v>
      </c>
    </row>
    <row r="2" spans="1:15" ht="13.5">
      <c r="A2">
        <v>10002</v>
      </c>
      <c r="B2" s="145" t="s">
        <v>138</v>
      </c>
      <c r="C2" t="s">
        <v>139</v>
      </c>
      <c r="D2" t="s">
        <v>160</v>
      </c>
      <c r="E2" t="s">
        <v>175</v>
      </c>
      <c r="F2" t="s">
        <v>184</v>
      </c>
      <c r="G2" t="s">
        <v>185</v>
      </c>
      <c r="H2" t="s">
        <v>197</v>
      </c>
      <c r="I2" t="s">
        <v>211</v>
      </c>
      <c r="J2" t="s">
        <v>216</v>
      </c>
      <c r="K2" t="s">
        <v>222</v>
      </c>
      <c r="L2" t="s">
        <v>225</v>
      </c>
      <c r="M2" t="s">
        <v>235</v>
      </c>
      <c r="N2" t="s">
        <v>236</v>
      </c>
      <c r="O2" t="s">
        <v>240</v>
      </c>
    </row>
    <row r="3" spans="1:7" ht="13.5">
      <c r="A3">
        <v>10003</v>
      </c>
      <c r="B3" s="145" t="s">
        <v>243</v>
      </c>
      <c r="C3" t="s">
        <v>244</v>
      </c>
      <c r="D3" t="s">
        <v>249</v>
      </c>
      <c r="E3" t="s">
        <v>257</v>
      </c>
      <c r="F3" t="s">
        <v>261</v>
      </c>
      <c r="G3" t="s">
        <v>271</v>
      </c>
    </row>
    <row r="4" spans="1:8" ht="13.5">
      <c r="A4">
        <v>10004</v>
      </c>
      <c r="B4" s="145" t="s">
        <v>272</v>
      </c>
      <c r="C4" t="s">
        <v>179</v>
      </c>
      <c r="D4" t="s">
        <v>273</v>
      </c>
      <c r="E4" t="s">
        <v>274</v>
      </c>
      <c r="F4" t="s">
        <v>275</v>
      </c>
      <c r="G4" t="s">
        <v>279</v>
      </c>
      <c r="H4" t="s">
        <v>280</v>
      </c>
    </row>
    <row r="5" spans="1:13" ht="13.5">
      <c r="A5">
        <v>10005</v>
      </c>
      <c r="B5" s="145" t="s">
        <v>282</v>
      </c>
      <c r="C5" t="s">
        <v>283</v>
      </c>
      <c r="D5" t="s">
        <v>286</v>
      </c>
      <c r="E5" t="s">
        <v>287</v>
      </c>
      <c r="F5" t="s">
        <v>290</v>
      </c>
      <c r="G5" t="s">
        <v>293</v>
      </c>
      <c r="H5" t="s">
        <v>294</v>
      </c>
      <c r="I5" t="s">
        <v>295</v>
      </c>
      <c r="J5" t="s">
        <v>296</v>
      </c>
      <c r="K5" t="s">
        <v>297</v>
      </c>
      <c r="L5" t="s">
        <v>298</v>
      </c>
      <c r="M5" t="s">
        <v>299</v>
      </c>
    </row>
    <row r="6" spans="1:11" ht="13.5">
      <c r="A6">
        <v>10006</v>
      </c>
      <c r="B6" s="145" t="s">
        <v>300</v>
      </c>
      <c r="C6" t="s">
        <v>301</v>
      </c>
      <c r="D6" t="s">
        <v>305</v>
      </c>
      <c r="E6" t="s">
        <v>306</v>
      </c>
      <c r="F6" t="s">
        <v>307</v>
      </c>
      <c r="G6" t="s">
        <v>311</v>
      </c>
      <c r="H6" t="s">
        <v>312</v>
      </c>
      <c r="I6" t="s">
        <v>325</v>
      </c>
      <c r="J6" t="s">
        <v>326</v>
      </c>
      <c r="K6" t="s">
        <v>327</v>
      </c>
    </row>
    <row r="7" spans="1:11" ht="13.5">
      <c r="A7">
        <v>10007</v>
      </c>
      <c r="B7" s="145" t="s">
        <v>328</v>
      </c>
      <c r="C7" t="s">
        <v>329</v>
      </c>
      <c r="D7" t="s">
        <v>335</v>
      </c>
      <c r="E7" t="s">
        <v>336</v>
      </c>
      <c r="F7" t="s">
        <v>337</v>
      </c>
      <c r="G7" t="s">
        <v>338</v>
      </c>
      <c r="H7" t="s">
        <v>339</v>
      </c>
      <c r="I7" t="s">
        <v>340</v>
      </c>
      <c r="J7" t="s">
        <v>341</v>
      </c>
      <c r="K7" t="s">
        <v>342</v>
      </c>
    </row>
    <row r="8" spans="1:16" ht="13.5">
      <c r="A8">
        <v>10008</v>
      </c>
      <c r="B8" s="145" t="s">
        <v>345</v>
      </c>
      <c r="C8" t="s">
        <v>126</v>
      </c>
      <c r="D8" t="s">
        <v>272</v>
      </c>
      <c r="E8" t="s">
        <v>282</v>
      </c>
      <c r="F8" t="s">
        <v>353</v>
      </c>
      <c r="G8" t="s">
        <v>354</v>
      </c>
      <c r="H8" t="s">
        <v>355</v>
      </c>
      <c r="I8" t="s">
        <v>356</v>
      </c>
      <c r="J8" t="s">
        <v>357</v>
      </c>
      <c r="K8" t="s">
        <v>358</v>
      </c>
      <c r="L8" t="s">
        <v>359</v>
      </c>
      <c r="M8" t="s">
        <v>363</v>
      </c>
      <c r="N8" t="s">
        <v>195</v>
      </c>
      <c r="O8" t="s">
        <v>240</v>
      </c>
      <c r="P8" t="s">
        <v>863</v>
      </c>
    </row>
    <row r="9" spans="1:8" ht="13.5">
      <c r="A9">
        <v>10009</v>
      </c>
      <c r="B9" s="145" t="s">
        <v>364</v>
      </c>
      <c r="C9" t="s">
        <v>365</v>
      </c>
      <c r="D9" t="s">
        <v>366</v>
      </c>
      <c r="E9" t="s">
        <v>374</v>
      </c>
      <c r="F9" t="s">
        <v>377</v>
      </c>
      <c r="G9" t="s">
        <v>380</v>
      </c>
      <c r="H9" t="s">
        <v>381</v>
      </c>
    </row>
    <row r="10" spans="1:13" ht="13.5">
      <c r="A10">
        <v>10010</v>
      </c>
      <c r="B10" s="145" t="s">
        <v>382</v>
      </c>
      <c r="C10" t="s">
        <v>383</v>
      </c>
      <c r="D10" t="s">
        <v>859</v>
      </c>
      <c r="E10" t="s">
        <v>405</v>
      </c>
      <c r="F10" t="s">
        <v>406</v>
      </c>
      <c r="G10" t="s">
        <v>407</v>
      </c>
      <c r="H10" t="s">
        <v>408</v>
      </c>
      <c r="I10" t="s">
        <v>413</v>
      </c>
      <c r="J10" t="s">
        <v>414</v>
      </c>
      <c r="K10" t="s">
        <v>415</v>
      </c>
      <c r="L10" t="s">
        <v>416</v>
      </c>
      <c r="M10" t="s">
        <v>417</v>
      </c>
    </row>
    <row r="11" spans="1:25" ht="13.5">
      <c r="A11">
        <v>10011</v>
      </c>
      <c r="B11" s="145" t="s">
        <v>420</v>
      </c>
      <c r="C11" t="s">
        <v>421</v>
      </c>
      <c r="D11" t="s">
        <v>423</v>
      </c>
      <c r="E11" t="s">
        <v>424</v>
      </c>
      <c r="F11" t="s">
        <v>425</v>
      </c>
      <c r="G11" t="s">
        <v>426</v>
      </c>
      <c r="H11" t="s">
        <v>427</v>
      </c>
      <c r="I11" t="s">
        <v>428</v>
      </c>
      <c r="J11" t="s">
        <v>429</v>
      </c>
      <c r="K11" t="s">
        <v>430</v>
      </c>
      <c r="L11" t="s">
        <v>431</v>
      </c>
      <c r="M11" t="s">
        <v>432</v>
      </c>
      <c r="N11" t="s">
        <v>448</v>
      </c>
      <c r="O11" t="s">
        <v>449</v>
      </c>
      <c r="P11" t="s">
        <v>458</v>
      </c>
      <c r="Q11" t="s">
        <v>461</v>
      </c>
      <c r="R11" t="s">
        <v>462</v>
      </c>
      <c r="S11" t="s">
        <v>463</v>
      </c>
      <c r="T11" t="s">
        <v>464</v>
      </c>
      <c r="U11" t="s">
        <v>465</v>
      </c>
      <c r="V11" t="s">
        <v>468</v>
      </c>
      <c r="W11" t="s">
        <v>469</v>
      </c>
      <c r="X11" t="s">
        <v>470</v>
      </c>
      <c r="Y11" t="s">
        <v>471</v>
      </c>
    </row>
    <row r="12" spans="1:3" ht="13.5">
      <c r="A12">
        <v>10012</v>
      </c>
      <c r="B12" s="145" t="s">
        <v>472</v>
      </c>
      <c r="C12" t="s">
        <v>473</v>
      </c>
    </row>
    <row r="13" spans="1:7" ht="13.5">
      <c r="A13">
        <v>10013</v>
      </c>
      <c r="B13" s="145" t="s">
        <v>474</v>
      </c>
      <c r="C13" t="s">
        <v>475</v>
      </c>
      <c r="D13" t="s">
        <v>476</v>
      </c>
      <c r="E13" t="s">
        <v>490</v>
      </c>
      <c r="F13" t="s">
        <v>491</v>
      </c>
      <c r="G13" t="s">
        <v>492</v>
      </c>
    </row>
    <row r="14" spans="1:21" ht="13.5">
      <c r="A14">
        <v>10014</v>
      </c>
      <c r="B14" s="145" t="s">
        <v>493</v>
      </c>
      <c r="C14" t="s">
        <v>494</v>
      </c>
      <c r="D14" t="s">
        <v>495</v>
      </c>
      <c r="E14" t="s">
        <v>496</v>
      </c>
      <c r="F14" t="s">
        <v>503</v>
      </c>
      <c r="G14" t="s">
        <v>504</v>
      </c>
      <c r="H14" t="s">
        <v>505</v>
      </c>
      <c r="I14" t="s">
        <v>506</v>
      </c>
      <c r="J14" t="s">
        <v>509</v>
      </c>
      <c r="K14" t="s">
        <v>513</v>
      </c>
      <c r="L14" t="s">
        <v>514</v>
      </c>
      <c r="M14" t="s">
        <v>515</v>
      </c>
      <c r="N14" t="s">
        <v>516</v>
      </c>
      <c r="O14" t="s">
        <v>517</v>
      </c>
      <c r="P14" t="s">
        <v>518</v>
      </c>
      <c r="Q14" t="s">
        <v>519</v>
      </c>
      <c r="R14" t="s">
        <v>520</v>
      </c>
      <c r="S14" t="s">
        <v>521</v>
      </c>
      <c r="T14" t="s">
        <v>525</v>
      </c>
      <c r="U14" t="s">
        <v>529</v>
      </c>
    </row>
    <row r="15" spans="1:5" ht="13.5">
      <c r="A15">
        <v>10015</v>
      </c>
      <c r="B15" s="145" t="s">
        <v>530</v>
      </c>
      <c r="C15" t="s">
        <v>531</v>
      </c>
      <c r="D15" t="s">
        <v>535</v>
      </c>
      <c r="E15" t="s">
        <v>536</v>
      </c>
    </row>
    <row r="16" spans="1:7" ht="13.5">
      <c r="A16">
        <v>10016</v>
      </c>
      <c r="B16" s="145" t="s">
        <v>537</v>
      </c>
      <c r="C16" t="s">
        <v>858</v>
      </c>
      <c r="D16" t="s">
        <v>860</v>
      </c>
      <c r="E16" t="s">
        <v>861</v>
      </c>
      <c r="F16" t="s">
        <v>543</v>
      </c>
      <c r="G16" t="s">
        <v>544</v>
      </c>
    </row>
    <row r="17" spans="1:4" ht="13.5">
      <c r="A17">
        <v>10017</v>
      </c>
      <c r="B17" s="145" t="s">
        <v>545</v>
      </c>
      <c r="C17" t="s">
        <v>546</v>
      </c>
      <c r="D17" t="s">
        <v>547</v>
      </c>
    </row>
    <row r="18" spans="1:13" ht="13.5">
      <c r="A18">
        <v>10018</v>
      </c>
      <c r="B18" s="145" t="s">
        <v>550</v>
      </c>
      <c r="C18" t="s">
        <v>551</v>
      </c>
      <c r="D18" t="s">
        <v>552</v>
      </c>
      <c r="E18" t="s">
        <v>553</v>
      </c>
      <c r="F18" t="s">
        <v>554</v>
      </c>
      <c r="G18" t="s">
        <v>555</v>
      </c>
      <c r="H18" t="s">
        <v>558</v>
      </c>
      <c r="I18" t="s">
        <v>559</v>
      </c>
      <c r="J18" t="s">
        <v>560</v>
      </c>
      <c r="K18" t="s">
        <v>561</v>
      </c>
      <c r="L18" t="s">
        <v>862</v>
      </c>
      <c r="M18" t="s">
        <v>562</v>
      </c>
    </row>
    <row r="19" spans="1:7" ht="13.5">
      <c r="A19">
        <v>10019</v>
      </c>
      <c r="B19" s="145" t="s">
        <v>563</v>
      </c>
      <c r="C19" t="s">
        <v>564</v>
      </c>
      <c r="D19" t="s">
        <v>565</v>
      </c>
      <c r="E19" t="s">
        <v>566</v>
      </c>
      <c r="F19" t="s">
        <v>567</v>
      </c>
      <c r="G19" t="s">
        <v>568</v>
      </c>
    </row>
    <row r="20" spans="1:9" ht="13.5">
      <c r="A20">
        <v>10020</v>
      </c>
      <c r="B20" s="145" t="s">
        <v>569</v>
      </c>
      <c r="C20" t="s">
        <v>570</v>
      </c>
      <c r="D20" t="s">
        <v>574</v>
      </c>
      <c r="E20" t="s">
        <v>578</v>
      </c>
      <c r="F20" t="s">
        <v>581</v>
      </c>
      <c r="G20" t="s">
        <v>582</v>
      </c>
      <c r="H20" t="s">
        <v>586</v>
      </c>
      <c r="I20" t="s">
        <v>588</v>
      </c>
    </row>
    <row r="21" spans="1:30" ht="13.5">
      <c r="A21">
        <v>10021</v>
      </c>
      <c r="B21" s="145" t="s">
        <v>0</v>
      </c>
      <c r="C21" t="s">
        <v>307</v>
      </c>
      <c r="D21" t="s">
        <v>602</v>
      </c>
      <c r="E21" t="s">
        <v>607</v>
      </c>
      <c r="F21" t="s">
        <v>616</v>
      </c>
      <c r="G21" t="s">
        <v>243</v>
      </c>
      <c r="H21" t="s">
        <v>655</v>
      </c>
      <c r="I21" t="s">
        <v>684</v>
      </c>
      <c r="J21" t="s">
        <v>692</v>
      </c>
      <c r="K21" t="s">
        <v>701</v>
      </c>
      <c r="L21" t="s">
        <v>709</v>
      </c>
      <c r="M21" t="s">
        <v>712</v>
      </c>
      <c r="N21" t="s">
        <v>714</v>
      </c>
      <c r="O21" t="s">
        <v>724</v>
      </c>
      <c r="P21" t="s">
        <v>729</v>
      </c>
      <c r="Q21" t="s">
        <v>306</v>
      </c>
      <c r="R21" t="s">
        <v>748</v>
      </c>
      <c r="S21" t="s">
        <v>757</v>
      </c>
      <c r="T21" t="s">
        <v>126</v>
      </c>
      <c r="U21" t="s">
        <v>364</v>
      </c>
      <c r="V21" t="s">
        <v>776</v>
      </c>
      <c r="W21" t="s">
        <v>781</v>
      </c>
      <c r="X21" t="s">
        <v>785</v>
      </c>
      <c r="Y21" t="s">
        <v>796</v>
      </c>
      <c r="Z21" t="s">
        <v>230</v>
      </c>
      <c r="AA21" t="s">
        <v>282</v>
      </c>
      <c r="AB21" t="s">
        <v>563</v>
      </c>
      <c r="AC21" t="s">
        <v>833</v>
      </c>
      <c r="AD21" t="s">
        <v>836</v>
      </c>
    </row>
  </sheetData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T204"/>
  <sheetViews>
    <sheetView zoomScalePageLayoutView="0" workbookViewId="0" topLeftCell="A184">
      <selection activeCell="K17" sqref="K17"/>
    </sheetView>
  </sheetViews>
  <sheetFormatPr defaultColWidth="12.625" defaultRowHeight="21.75" customHeight="1"/>
  <cols>
    <col min="1" max="1" width="15.125" style="0" bestFit="1" customWidth="1"/>
    <col min="2" max="2" width="12.625" style="146" customWidth="1"/>
    <col min="3" max="3" width="42.875" style="0" bestFit="1" customWidth="1"/>
    <col min="4" max="4" width="13.375" style="0" customWidth="1"/>
    <col min="5" max="5" width="14.375" style="0" customWidth="1"/>
    <col min="6" max="6" width="12.375" style="0" customWidth="1"/>
  </cols>
  <sheetData>
    <row r="1" spans="1:6" ht="21.75" customHeight="1">
      <c r="A1" s="145" t="s">
        <v>126</v>
      </c>
      <c r="B1" s="146" t="s">
        <v>135</v>
      </c>
      <c r="C1" s="147" t="str">
        <f aca="true" t="shared" si="0" ref="C1:C32">A1&amp;B1</f>
        <v>土工軽量盛土工</v>
      </c>
      <c r="D1" s="147" t="s">
        <v>1124</v>
      </c>
      <c r="E1" t="s">
        <v>136</v>
      </c>
      <c r="F1" t="s">
        <v>137</v>
      </c>
    </row>
    <row r="2" spans="1:12" ht="21.75" customHeight="1">
      <c r="A2" s="145" t="s">
        <v>138</v>
      </c>
      <c r="B2" s="146" t="s">
        <v>139</v>
      </c>
      <c r="C2" s="147" t="str">
        <f t="shared" si="0"/>
        <v>共通工法面工</v>
      </c>
      <c r="D2" s="147" t="s">
        <v>1125</v>
      </c>
      <c r="E2" t="s">
        <v>140</v>
      </c>
      <c r="F2" t="s">
        <v>141</v>
      </c>
      <c r="G2" t="s">
        <v>144</v>
      </c>
      <c r="H2" t="s">
        <v>148</v>
      </c>
      <c r="I2" t="s">
        <v>149</v>
      </c>
      <c r="J2" t="s">
        <v>150</v>
      </c>
      <c r="K2" t="s">
        <v>153</v>
      </c>
      <c r="L2" t="s">
        <v>159</v>
      </c>
    </row>
    <row r="3" spans="1:10" ht="21.75" customHeight="1">
      <c r="A3" s="145" t="s">
        <v>138</v>
      </c>
      <c r="B3" s="146" t="s">
        <v>160</v>
      </c>
      <c r="C3" s="147" t="str">
        <f t="shared" si="0"/>
        <v>共通工擁壁工</v>
      </c>
      <c r="D3" s="147" t="s">
        <v>1126</v>
      </c>
      <c r="E3" t="s">
        <v>161</v>
      </c>
      <c r="F3" t="s">
        <v>162</v>
      </c>
      <c r="G3" t="s">
        <v>168</v>
      </c>
      <c r="H3" t="s">
        <v>169</v>
      </c>
      <c r="I3" t="s">
        <v>170</v>
      </c>
      <c r="J3" t="s">
        <v>171</v>
      </c>
    </row>
    <row r="4" spans="1:7" ht="21.75" customHeight="1">
      <c r="A4" s="145" t="s">
        <v>138</v>
      </c>
      <c r="B4" s="146" t="s">
        <v>175</v>
      </c>
      <c r="C4" s="147" t="str">
        <f t="shared" si="0"/>
        <v>共通工連続地中壁工</v>
      </c>
      <c r="D4" s="147" t="s">
        <v>1127</v>
      </c>
      <c r="E4" t="s">
        <v>176</v>
      </c>
      <c r="F4" t="s">
        <v>175</v>
      </c>
      <c r="G4" t="s">
        <v>183</v>
      </c>
    </row>
    <row r="5" spans="1:4" ht="21.75" customHeight="1">
      <c r="A5" s="145" t="s">
        <v>138</v>
      </c>
      <c r="B5" s="146" t="s">
        <v>184</v>
      </c>
      <c r="C5" s="147" t="str">
        <f t="shared" si="0"/>
        <v>共通工コンクリート矢板工</v>
      </c>
      <c r="D5" s="147" t="s">
        <v>1128</v>
      </c>
    </row>
    <row r="6" spans="1:8" ht="21.75" customHeight="1">
      <c r="A6" s="145" t="s">
        <v>138</v>
      </c>
      <c r="B6" s="146" t="s">
        <v>185</v>
      </c>
      <c r="C6" s="147" t="str">
        <f t="shared" si="0"/>
        <v>共通工排水構造物工</v>
      </c>
      <c r="D6" s="147" t="s">
        <v>1129</v>
      </c>
      <c r="E6" t="s">
        <v>186</v>
      </c>
      <c r="F6" t="s">
        <v>190</v>
      </c>
      <c r="G6" t="s">
        <v>195</v>
      </c>
      <c r="H6" t="s">
        <v>196</v>
      </c>
    </row>
    <row r="7" spans="1:10" ht="21.75" customHeight="1">
      <c r="A7" s="145" t="s">
        <v>138</v>
      </c>
      <c r="B7" s="146" t="s">
        <v>197</v>
      </c>
      <c r="C7" s="147" t="str">
        <f t="shared" si="0"/>
        <v>共通工軟弱地盤処理工</v>
      </c>
      <c r="D7" s="147" t="s">
        <v>1130</v>
      </c>
      <c r="E7" t="s">
        <v>198</v>
      </c>
      <c r="F7" t="s">
        <v>199</v>
      </c>
      <c r="G7" t="s">
        <v>200</v>
      </c>
      <c r="H7" t="s">
        <v>201</v>
      </c>
      <c r="I7" t="s">
        <v>205</v>
      </c>
      <c r="J7" t="s">
        <v>210</v>
      </c>
    </row>
    <row r="8" spans="1:5" ht="21.75" customHeight="1">
      <c r="A8" s="145" t="s">
        <v>138</v>
      </c>
      <c r="B8" s="146" t="s">
        <v>211</v>
      </c>
      <c r="C8" s="147" t="str">
        <f t="shared" si="0"/>
        <v>共通工深層混合処理工</v>
      </c>
      <c r="D8" s="147" t="s">
        <v>1131</v>
      </c>
      <c r="E8" t="s">
        <v>200</v>
      </c>
    </row>
    <row r="9" spans="1:6" ht="21.75" customHeight="1">
      <c r="A9" s="145" t="s">
        <v>138</v>
      </c>
      <c r="B9" s="146" t="s">
        <v>216</v>
      </c>
      <c r="C9" s="147" t="str">
        <f t="shared" si="0"/>
        <v>共通工薬液注入工</v>
      </c>
      <c r="D9" s="147" t="s">
        <v>1132</v>
      </c>
      <c r="E9" t="s">
        <v>217</v>
      </c>
      <c r="F9" t="s">
        <v>221</v>
      </c>
    </row>
    <row r="10" spans="1:6" ht="21.75" customHeight="1">
      <c r="A10" s="145" t="s">
        <v>138</v>
      </c>
      <c r="B10" s="146" t="s">
        <v>222</v>
      </c>
      <c r="C10" s="147" t="str">
        <f t="shared" si="0"/>
        <v>共通工アンカー工</v>
      </c>
      <c r="D10" s="147" t="s">
        <v>1133</v>
      </c>
      <c r="E10" t="s">
        <v>223</v>
      </c>
      <c r="F10" t="s">
        <v>224</v>
      </c>
    </row>
    <row r="11" spans="1:13" ht="21.75" customHeight="1">
      <c r="A11" s="145" t="s">
        <v>138</v>
      </c>
      <c r="B11" s="146" t="s">
        <v>225</v>
      </c>
      <c r="C11" s="147" t="str">
        <f t="shared" si="0"/>
        <v>共通工構造物とりこわし工</v>
      </c>
      <c r="D11" s="147" t="s">
        <v>1134</v>
      </c>
      <c r="E11" t="s">
        <v>226</v>
      </c>
      <c r="F11" t="s">
        <v>227</v>
      </c>
      <c r="G11" t="s">
        <v>228</v>
      </c>
      <c r="H11" t="s">
        <v>229</v>
      </c>
      <c r="I11" t="s">
        <v>230</v>
      </c>
      <c r="J11" t="s">
        <v>231</v>
      </c>
      <c r="K11" t="s">
        <v>232</v>
      </c>
      <c r="L11" t="s">
        <v>233</v>
      </c>
      <c r="M11" t="s">
        <v>234</v>
      </c>
    </row>
    <row r="12" spans="1:4" ht="21.75" customHeight="1">
      <c r="A12" s="145" t="s">
        <v>138</v>
      </c>
      <c r="B12" s="146" t="s">
        <v>235</v>
      </c>
      <c r="C12" s="147" t="str">
        <f t="shared" si="0"/>
        <v>共通工コンクリート削孔工</v>
      </c>
      <c r="D12" s="147" t="s">
        <v>1135</v>
      </c>
    </row>
    <row r="13" spans="1:7" ht="21.75" customHeight="1">
      <c r="A13" s="145" t="s">
        <v>138</v>
      </c>
      <c r="B13" s="146" t="s">
        <v>236</v>
      </c>
      <c r="C13" s="147" t="str">
        <f t="shared" si="0"/>
        <v>共通工ボックスカルバート工</v>
      </c>
      <c r="D13" s="147" t="s">
        <v>1136</v>
      </c>
      <c r="E13" t="s">
        <v>237</v>
      </c>
      <c r="F13" t="s">
        <v>238</v>
      </c>
      <c r="G13" t="s">
        <v>239</v>
      </c>
    </row>
    <row r="14" spans="1:6" ht="21.75" customHeight="1">
      <c r="A14" s="145" t="s">
        <v>138</v>
      </c>
      <c r="B14" s="146" t="s">
        <v>240</v>
      </c>
      <c r="C14" s="147" t="str">
        <f t="shared" si="0"/>
        <v>共通工かご工</v>
      </c>
      <c r="D14" s="147" t="s">
        <v>1137</v>
      </c>
      <c r="E14" t="s">
        <v>241</v>
      </c>
      <c r="F14" t="s">
        <v>242</v>
      </c>
    </row>
    <row r="15" spans="1:8" ht="21.75" customHeight="1">
      <c r="A15" s="145" t="s">
        <v>243</v>
      </c>
      <c r="B15" s="146" t="s">
        <v>244</v>
      </c>
      <c r="C15" s="147" t="str">
        <f t="shared" si="0"/>
        <v>基礎工鋼管・既製コンクリート杭打設工</v>
      </c>
      <c r="D15" s="147" t="s">
        <v>1138</v>
      </c>
      <c r="E15" t="s">
        <v>245</v>
      </c>
      <c r="F15" t="s">
        <v>246</v>
      </c>
      <c r="G15" t="s">
        <v>247</v>
      </c>
      <c r="H15" t="s">
        <v>248</v>
      </c>
    </row>
    <row r="16" spans="1:11" ht="21.75" customHeight="1">
      <c r="A16" s="145" t="s">
        <v>243</v>
      </c>
      <c r="B16" s="146" t="s">
        <v>249</v>
      </c>
      <c r="C16" s="147" t="str">
        <f t="shared" si="0"/>
        <v>基礎工場所打ち杭工</v>
      </c>
      <c r="D16" s="147" t="s">
        <v>1139</v>
      </c>
      <c r="E16" t="s">
        <v>250</v>
      </c>
      <c r="F16" t="s">
        <v>251</v>
      </c>
      <c r="G16" t="s">
        <v>252</v>
      </c>
      <c r="H16" t="s">
        <v>253</v>
      </c>
      <c r="I16" t="s">
        <v>254</v>
      </c>
      <c r="J16" t="s">
        <v>255</v>
      </c>
      <c r="K16" t="s">
        <v>256</v>
      </c>
    </row>
    <row r="17" spans="1:5" ht="21.75" customHeight="1">
      <c r="A17" s="145" t="s">
        <v>243</v>
      </c>
      <c r="B17" s="146" t="s">
        <v>257</v>
      </c>
      <c r="C17" s="147" t="str">
        <f t="shared" si="0"/>
        <v>基礎工深礎工</v>
      </c>
      <c r="D17" s="147" t="s">
        <v>1140</v>
      </c>
      <c r="E17" t="s">
        <v>257</v>
      </c>
    </row>
    <row r="18" spans="1:6" ht="21.75" customHeight="1">
      <c r="A18" s="145" t="s">
        <v>243</v>
      </c>
      <c r="B18" s="146" t="s">
        <v>261</v>
      </c>
      <c r="C18" s="147" t="str">
        <f t="shared" si="0"/>
        <v>基礎工ケーソン工</v>
      </c>
      <c r="D18" s="147" t="s">
        <v>1141</v>
      </c>
      <c r="E18" t="s">
        <v>262</v>
      </c>
      <c r="F18" t="s">
        <v>265</v>
      </c>
    </row>
    <row r="19" spans="1:4" ht="21.75" customHeight="1">
      <c r="A19" s="145" t="s">
        <v>243</v>
      </c>
      <c r="B19" s="146" t="s">
        <v>271</v>
      </c>
      <c r="C19" s="147" t="str">
        <f t="shared" si="0"/>
        <v>基礎工鋼管矢板基礎工</v>
      </c>
      <c r="D19" s="147" t="s">
        <v>1142</v>
      </c>
    </row>
    <row r="20" spans="1:4" ht="21.75" customHeight="1">
      <c r="A20" s="145" t="s">
        <v>272</v>
      </c>
      <c r="B20" s="146" t="s">
        <v>179</v>
      </c>
      <c r="C20" s="147" t="str">
        <f t="shared" si="0"/>
        <v>コンクリート工コンクリート打設</v>
      </c>
      <c r="D20" s="147" t="s">
        <v>1143</v>
      </c>
    </row>
    <row r="21" spans="1:4" ht="21.75" customHeight="1">
      <c r="A21" s="145" t="s">
        <v>272</v>
      </c>
      <c r="B21" s="146" t="s">
        <v>273</v>
      </c>
      <c r="C21" s="147" t="str">
        <f t="shared" si="0"/>
        <v>コンクリート工養生</v>
      </c>
      <c r="D21" s="147" t="s">
        <v>1144</v>
      </c>
    </row>
    <row r="22" spans="1:4" ht="21.75" customHeight="1">
      <c r="A22" s="145" t="s">
        <v>272</v>
      </c>
      <c r="B22" s="146" t="s">
        <v>274</v>
      </c>
      <c r="C22" s="147" t="str">
        <f t="shared" si="0"/>
        <v>コンクリート工モルタル工</v>
      </c>
      <c r="D22" s="147" t="s">
        <v>1145</v>
      </c>
    </row>
    <row r="23" spans="1:7" ht="21.75" customHeight="1">
      <c r="A23" s="145" t="s">
        <v>272</v>
      </c>
      <c r="B23" s="146" t="s">
        <v>275</v>
      </c>
      <c r="C23" s="147" t="str">
        <f t="shared" si="0"/>
        <v>コンクリート工型枠工</v>
      </c>
      <c r="D23" s="147" t="s">
        <v>1146</v>
      </c>
      <c r="E23" t="s">
        <v>276</v>
      </c>
      <c r="F23" t="s">
        <v>277</v>
      </c>
      <c r="G23" t="s">
        <v>278</v>
      </c>
    </row>
    <row r="24" spans="1:4" ht="21.75" customHeight="1">
      <c r="A24" s="145" t="s">
        <v>272</v>
      </c>
      <c r="B24" s="146" t="s">
        <v>279</v>
      </c>
      <c r="C24" s="147" t="str">
        <f t="shared" si="0"/>
        <v>コンクリート工溶接金網設置</v>
      </c>
      <c r="D24" s="147" t="s">
        <v>1147</v>
      </c>
    </row>
    <row r="25" spans="1:6" ht="21.75" customHeight="1">
      <c r="A25" s="145" t="s">
        <v>272</v>
      </c>
      <c r="B25" s="146" t="s">
        <v>280</v>
      </c>
      <c r="C25" s="147" t="str">
        <f t="shared" si="0"/>
        <v>コンクリート工鉄筋工</v>
      </c>
      <c r="D25" s="147" t="s">
        <v>1148</v>
      </c>
      <c r="E25" t="s">
        <v>280</v>
      </c>
      <c r="F25" t="s">
        <v>281</v>
      </c>
    </row>
    <row r="26" spans="1:6" ht="21.75" customHeight="1">
      <c r="A26" s="145" t="s">
        <v>282</v>
      </c>
      <c r="B26" s="146" t="s">
        <v>283</v>
      </c>
      <c r="C26" s="147" t="str">
        <f t="shared" si="0"/>
        <v>仮設工矢板工</v>
      </c>
      <c r="D26" s="147" t="s">
        <v>1149</v>
      </c>
      <c r="E26" t="s">
        <v>284</v>
      </c>
      <c r="F26" t="s">
        <v>285</v>
      </c>
    </row>
    <row r="27" spans="1:4" ht="21.75" customHeight="1">
      <c r="A27" s="145" t="s">
        <v>282</v>
      </c>
      <c r="B27" s="146" t="s">
        <v>286</v>
      </c>
      <c r="C27" s="147" t="str">
        <f t="shared" si="0"/>
        <v>仮設工仮設材設置撤去工</v>
      </c>
      <c r="D27" s="147" t="s">
        <v>1150</v>
      </c>
    </row>
    <row r="28" spans="1:6" ht="21.75" customHeight="1">
      <c r="A28" s="145" t="s">
        <v>282</v>
      </c>
      <c r="B28" s="146" t="s">
        <v>287</v>
      </c>
      <c r="C28" s="147" t="str">
        <f t="shared" si="0"/>
        <v>仮設工足場支保工</v>
      </c>
      <c r="D28" s="147" t="s">
        <v>1151</v>
      </c>
      <c r="E28" t="s">
        <v>974</v>
      </c>
      <c r="F28" t="s">
        <v>289</v>
      </c>
    </row>
    <row r="29" spans="1:6" ht="21.75" customHeight="1">
      <c r="A29" s="145" t="s">
        <v>282</v>
      </c>
      <c r="B29" s="146" t="s">
        <v>290</v>
      </c>
      <c r="C29" s="147" t="str">
        <f t="shared" si="0"/>
        <v>仮設工水位低下工</v>
      </c>
      <c r="D29" s="147" t="s">
        <v>1152</v>
      </c>
      <c r="E29" t="s">
        <v>291</v>
      </c>
      <c r="F29" t="s">
        <v>292</v>
      </c>
    </row>
    <row r="30" spans="1:4" ht="21.75" customHeight="1">
      <c r="A30" s="145" t="s">
        <v>282</v>
      </c>
      <c r="B30" s="146" t="s">
        <v>293</v>
      </c>
      <c r="C30" s="147" t="str">
        <f t="shared" si="0"/>
        <v>仮設工切土防護柵工</v>
      </c>
      <c r="D30" s="147" t="s">
        <v>1153</v>
      </c>
    </row>
    <row r="31" spans="1:4" ht="21.75" customHeight="1">
      <c r="A31" s="145" t="s">
        <v>282</v>
      </c>
      <c r="B31" s="146" t="s">
        <v>294</v>
      </c>
      <c r="C31" s="147" t="str">
        <f t="shared" si="0"/>
        <v>仮設工仮設・桟橋工</v>
      </c>
      <c r="D31" s="147" t="s">
        <v>1154</v>
      </c>
    </row>
    <row r="32" spans="1:4" ht="21.75" customHeight="1">
      <c r="A32" s="145" t="s">
        <v>282</v>
      </c>
      <c r="B32" s="146" t="s">
        <v>295</v>
      </c>
      <c r="C32" s="147" t="str">
        <f t="shared" si="0"/>
        <v>仮設工汚濁防止フェンス工</v>
      </c>
      <c r="D32" s="147" t="s">
        <v>1155</v>
      </c>
    </row>
    <row r="33" spans="1:4" ht="21.75" customHeight="1">
      <c r="A33" s="145" t="s">
        <v>282</v>
      </c>
      <c r="B33" s="146" t="s">
        <v>296</v>
      </c>
      <c r="C33" s="147" t="str">
        <f aca="true" t="shared" si="1" ref="C33:C64">A33&amp;B33</f>
        <v>仮設工仮囲い設置工</v>
      </c>
      <c r="D33" s="147" t="s">
        <v>1156</v>
      </c>
    </row>
    <row r="34" spans="1:4" ht="21.75" customHeight="1">
      <c r="A34" s="145" t="s">
        <v>282</v>
      </c>
      <c r="B34" s="146" t="s">
        <v>297</v>
      </c>
      <c r="C34" s="147" t="str">
        <f t="shared" si="1"/>
        <v>仮設工濁水処理工（一般土木工事）</v>
      </c>
      <c r="D34" s="147" t="s">
        <v>1157</v>
      </c>
    </row>
    <row r="35" spans="1:4" ht="21.75" customHeight="1">
      <c r="A35" s="145" t="s">
        <v>282</v>
      </c>
      <c r="B35" s="146" t="s">
        <v>298</v>
      </c>
      <c r="C35" s="147" t="str">
        <f t="shared" si="1"/>
        <v>仮設工防塵処理工</v>
      </c>
      <c r="D35" s="147" t="s">
        <v>1158</v>
      </c>
    </row>
    <row r="36" spans="1:4" ht="21.75" customHeight="1">
      <c r="A36" s="145" t="s">
        <v>282</v>
      </c>
      <c r="B36" s="146" t="s">
        <v>299</v>
      </c>
      <c r="C36" s="147" t="str">
        <f t="shared" si="1"/>
        <v>仮設工連絡通信設備</v>
      </c>
      <c r="D36" s="147" t="s">
        <v>1159</v>
      </c>
    </row>
    <row r="37" spans="1:7" ht="21.75" customHeight="1">
      <c r="A37" s="145" t="s">
        <v>300</v>
      </c>
      <c r="B37" s="146" t="s">
        <v>301</v>
      </c>
      <c r="C37" s="147" t="str">
        <f t="shared" si="1"/>
        <v>河川海岸消波根固めブロック</v>
      </c>
      <c r="D37" s="147" t="s">
        <v>1160</v>
      </c>
      <c r="E37" t="s">
        <v>302</v>
      </c>
      <c r="F37" t="s">
        <v>303</v>
      </c>
      <c r="G37" t="s">
        <v>304</v>
      </c>
    </row>
    <row r="38" spans="1:4" ht="21.75" customHeight="1">
      <c r="A38" s="145" t="s">
        <v>300</v>
      </c>
      <c r="B38" s="146" t="s">
        <v>305</v>
      </c>
      <c r="C38" s="147" t="str">
        <f t="shared" si="1"/>
        <v>河川海岸捨石工</v>
      </c>
      <c r="D38" s="147" t="s">
        <v>1161</v>
      </c>
    </row>
    <row r="39" spans="1:4" ht="21.75" customHeight="1">
      <c r="A39" s="145" t="s">
        <v>300</v>
      </c>
      <c r="B39" s="146" t="s">
        <v>306</v>
      </c>
      <c r="C39" s="147" t="str">
        <f t="shared" si="1"/>
        <v>河川海岸消波工</v>
      </c>
      <c r="D39" s="147" t="s">
        <v>1162</v>
      </c>
    </row>
    <row r="40" spans="1:7" ht="21.75" customHeight="1">
      <c r="A40" s="145" t="s">
        <v>300</v>
      </c>
      <c r="B40" s="146" t="s">
        <v>307</v>
      </c>
      <c r="C40" s="147" t="str">
        <f t="shared" si="1"/>
        <v>河川海岸浚渫工</v>
      </c>
      <c r="D40" s="147" t="s">
        <v>1163</v>
      </c>
      <c r="E40" t="s">
        <v>308</v>
      </c>
      <c r="F40" t="s">
        <v>309</v>
      </c>
      <c r="G40" t="s">
        <v>310</v>
      </c>
    </row>
    <row r="41" spans="1:4" ht="21.75" customHeight="1">
      <c r="A41" s="145" t="s">
        <v>300</v>
      </c>
      <c r="B41" s="146" t="s">
        <v>311</v>
      </c>
      <c r="C41" s="147" t="str">
        <f t="shared" si="1"/>
        <v>河川海岸軟弱地盤上における柔構造樋門・樋管</v>
      </c>
      <c r="D41" s="147" t="s">
        <v>1164</v>
      </c>
    </row>
    <row r="42" spans="1:16" ht="21.75" customHeight="1">
      <c r="A42" s="145" t="s">
        <v>300</v>
      </c>
      <c r="B42" s="146" t="s">
        <v>312</v>
      </c>
      <c r="C42" s="147" t="str">
        <f t="shared" si="1"/>
        <v>河川海岸多自然型護岸工</v>
      </c>
      <c r="D42" s="147" t="s">
        <v>1165</v>
      </c>
      <c r="E42" t="s">
        <v>313</v>
      </c>
      <c r="F42" t="s">
        <v>314</v>
      </c>
      <c r="G42" t="s">
        <v>315</v>
      </c>
      <c r="H42" t="s">
        <v>316</v>
      </c>
      <c r="I42" t="s">
        <v>317</v>
      </c>
      <c r="J42" t="s">
        <v>318</v>
      </c>
      <c r="K42" t="s">
        <v>319</v>
      </c>
      <c r="L42" t="s">
        <v>320</v>
      </c>
      <c r="M42" t="s">
        <v>321</v>
      </c>
      <c r="N42" t="s">
        <v>322</v>
      </c>
      <c r="O42" t="s">
        <v>323</v>
      </c>
      <c r="P42" t="s">
        <v>324</v>
      </c>
    </row>
    <row r="43" spans="1:4" ht="21.75" customHeight="1">
      <c r="A43" s="145" t="s">
        <v>300</v>
      </c>
      <c r="B43" s="146" t="s">
        <v>325</v>
      </c>
      <c r="C43" s="147" t="str">
        <f t="shared" si="1"/>
        <v>河川海岸護岸基礎ブロック設置工</v>
      </c>
      <c r="D43" s="147" t="s">
        <v>1166</v>
      </c>
    </row>
    <row r="44" spans="1:4" ht="21.75" customHeight="1">
      <c r="A44" s="145" t="s">
        <v>300</v>
      </c>
      <c r="B44" s="146" t="s">
        <v>326</v>
      </c>
      <c r="C44" s="147" t="str">
        <f t="shared" si="1"/>
        <v>河川海岸野芝種子吹き付け工</v>
      </c>
      <c r="D44" s="147" t="s">
        <v>1167</v>
      </c>
    </row>
    <row r="45" spans="1:4" ht="21.75" customHeight="1">
      <c r="A45" s="145" t="s">
        <v>300</v>
      </c>
      <c r="B45" s="146" t="s">
        <v>327</v>
      </c>
      <c r="C45" s="147" t="str">
        <f t="shared" si="1"/>
        <v>河川海岸袋詰玉石工</v>
      </c>
      <c r="D45" s="147" t="s">
        <v>1168</v>
      </c>
    </row>
    <row r="46" spans="1:8" ht="21.75" customHeight="1">
      <c r="A46" s="145" t="s">
        <v>328</v>
      </c>
      <c r="B46" s="146" t="s">
        <v>329</v>
      </c>
      <c r="C46" s="147" t="str">
        <f t="shared" si="1"/>
        <v>河川維持堤防除草工</v>
      </c>
      <c r="D46" s="147" t="s">
        <v>1169</v>
      </c>
      <c r="E46" t="s">
        <v>330</v>
      </c>
      <c r="F46" t="s">
        <v>331</v>
      </c>
      <c r="G46" t="s">
        <v>130</v>
      </c>
      <c r="H46" t="s">
        <v>332</v>
      </c>
    </row>
    <row r="47" spans="1:4" ht="21.75" customHeight="1">
      <c r="A47" s="145" t="s">
        <v>328</v>
      </c>
      <c r="B47" s="146" t="s">
        <v>335</v>
      </c>
      <c r="C47" s="147" t="str">
        <f t="shared" si="1"/>
        <v>河川維持堤防天端補修</v>
      </c>
      <c r="D47" s="147" t="s">
        <v>1170</v>
      </c>
    </row>
    <row r="48" spans="1:4" ht="21.75" customHeight="1">
      <c r="A48" s="145" t="s">
        <v>328</v>
      </c>
      <c r="B48" s="146" t="s">
        <v>336</v>
      </c>
      <c r="C48" s="147" t="str">
        <f t="shared" si="1"/>
        <v>河川維持堤防芝養生工</v>
      </c>
      <c r="D48" s="147" t="s">
        <v>1171</v>
      </c>
    </row>
    <row r="49" spans="1:4" ht="21.75" customHeight="1">
      <c r="A49" s="145" t="s">
        <v>328</v>
      </c>
      <c r="B49" s="146" t="s">
        <v>337</v>
      </c>
      <c r="C49" s="147" t="str">
        <f t="shared" si="1"/>
        <v>河川維持芝張替工</v>
      </c>
      <c r="D49" s="147" t="s">
        <v>1172</v>
      </c>
    </row>
    <row r="50" spans="1:4" ht="21.75" customHeight="1">
      <c r="A50" s="145" t="s">
        <v>328</v>
      </c>
      <c r="B50" s="146" t="s">
        <v>338</v>
      </c>
      <c r="C50" s="147" t="str">
        <f t="shared" si="1"/>
        <v>河川維持伐木除根工</v>
      </c>
      <c r="D50" s="147" t="s">
        <v>1173</v>
      </c>
    </row>
    <row r="51" spans="1:4" ht="21.75" customHeight="1">
      <c r="A51" s="145" t="s">
        <v>328</v>
      </c>
      <c r="B51" s="146" t="s">
        <v>339</v>
      </c>
      <c r="C51" s="147" t="str">
        <f t="shared" si="1"/>
        <v>河川維持塵芥処理工</v>
      </c>
      <c r="D51" s="147" t="s">
        <v>1174</v>
      </c>
    </row>
    <row r="52" spans="1:4" ht="21.75" customHeight="1">
      <c r="A52" s="145" t="s">
        <v>328</v>
      </c>
      <c r="B52" s="146" t="s">
        <v>340</v>
      </c>
      <c r="C52" s="147" t="str">
        <f t="shared" si="1"/>
        <v>河川維持ボーリンググラウト工</v>
      </c>
      <c r="D52" s="147" t="s">
        <v>1175</v>
      </c>
    </row>
    <row r="53" spans="1:4" ht="21.75" customHeight="1">
      <c r="A53" s="145" t="s">
        <v>328</v>
      </c>
      <c r="B53" s="146" t="s">
        <v>341</v>
      </c>
      <c r="C53" s="147" t="str">
        <f t="shared" si="1"/>
        <v>河川維持土台基礎工</v>
      </c>
      <c r="D53" s="147" t="s">
        <v>1176</v>
      </c>
    </row>
    <row r="54" spans="1:6" ht="21.75" customHeight="1">
      <c r="A54" s="145" t="s">
        <v>328</v>
      </c>
      <c r="B54" s="146" t="s">
        <v>342</v>
      </c>
      <c r="C54" s="147" t="str">
        <f t="shared" si="1"/>
        <v>河川維持沈床工</v>
      </c>
      <c r="D54" s="147" t="s">
        <v>1177</v>
      </c>
      <c r="E54" t="s">
        <v>343</v>
      </c>
      <c r="F54" t="s">
        <v>344</v>
      </c>
    </row>
    <row r="55" spans="1:4" ht="21.75" customHeight="1">
      <c r="A55" s="145" t="s">
        <v>345</v>
      </c>
      <c r="B55" s="146" t="s">
        <v>126</v>
      </c>
      <c r="C55" s="147" t="str">
        <f t="shared" si="1"/>
        <v>砂防工土工</v>
      </c>
      <c r="D55" s="147" t="s">
        <v>1178</v>
      </c>
    </row>
    <row r="56" spans="1:13" ht="21.75" customHeight="1">
      <c r="A56" s="145" t="s">
        <v>345</v>
      </c>
      <c r="B56" s="146" t="s">
        <v>272</v>
      </c>
      <c r="C56" s="147" t="str">
        <f t="shared" si="1"/>
        <v>砂防工コンクリート工</v>
      </c>
      <c r="D56" s="147" t="s">
        <v>1179</v>
      </c>
      <c r="E56" t="s">
        <v>346</v>
      </c>
      <c r="F56" t="s">
        <v>275</v>
      </c>
      <c r="G56" t="s">
        <v>347</v>
      </c>
      <c r="H56" t="s">
        <v>288</v>
      </c>
      <c r="I56" t="s">
        <v>348</v>
      </c>
      <c r="J56" t="s">
        <v>349</v>
      </c>
      <c r="K56" t="s">
        <v>350</v>
      </c>
      <c r="L56" t="s">
        <v>351</v>
      </c>
      <c r="M56" t="s">
        <v>352</v>
      </c>
    </row>
    <row r="57" spans="1:6" ht="21.75" customHeight="1">
      <c r="A57" s="145" t="s">
        <v>345</v>
      </c>
      <c r="B57" s="146" t="s">
        <v>282</v>
      </c>
      <c r="C57" s="147" t="str">
        <f t="shared" si="1"/>
        <v>砂防工仮設工</v>
      </c>
      <c r="D57" s="147" t="s">
        <v>1180</v>
      </c>
      <c r="E57" t="s">
        <v>282</v>
      </c>
      <c r="F57" t="s">
        <v>130</v>
      </c>
    </row>
    <row r="58" spans="1:4" ht="21.75" customHeight="1">
      <c r="A58" s="145" t="s">
        <v>345</v>
      </c>
      <c r="B58" s="146" t="s">
        <v>353</v>
      </c>
      <c r="C58" s="147" t="str">
        <f t="shared" si="1"/>
        <v>砂防工砂防コンクリート生産運搬（投入）工</v>
      </c>
      <c r="D58" s="147" t="s">
        <v>1181</v>
      </c>
    </row>
    <row r="59" spans="1:4" ht="21.75" customHeight="1">
      <c r="A59" s="145" t="s">
        <v>345</v>
      </c>
      <c r="B59" s="146" t="s">
        <v>354</v>
      </c>
      <c r="C59" s="147" t="str">
        <f t="shared" si="1"/>
        <v>砂防工石材採取工</v>
      </c>
      <c r="D59" s="147" t="s">
        <v>1182</v>
      </c>
    </row>
    <row r="60" spans="1:4" ht="21.75" customHeight="1">
      <c r="A60" s="145" t="s">
        <v>345</v>
      </c>
      <c r="B60" s="146" t="s">
        <v>355</v>
      </c>
      <c r="C60" s="147" t="str">
        <f t="shared" si="1"/>
        <v>砂防工資材等の運搬・据え付け・撤去工</v>
      </c>
      <c r="D60" s="147" t="s">
        <v>1183</v>
      </c>
    </row>
    <row r="61" spans="1:4" ht="21.75" customHeight="1">
      <c r="A61" s="145" t="s">
        <v>345</v>
      </c>
      <c r="B61" s="146" t="s">
        <v>356</v>
      </c>
      <c r="C61" s="147" t="str">
        <f t="shared" si="1"/>
        <v>砂防工水替えとい工</v>
      </c>
      <c r="D61" s="147" t="s">
        <v>1184</v>
      </c>
    </row>
    <row r="62" spans="1:4" ht="21.75" customHeight="1">
      <c r="A62" s="145" t="s">
        <v>345</v>
      </c>
      <c r="B62" s="146" t="s">
        <v>357</v>
      </c>
      <c r="C62" s="147" t="str">
        <f t="shared" si="1"/>
        <v>砂防工山腹工</v>
      </c>
      <c r="D62" s="147" t="s">
        <v>1185</v>
      </c>
    </row>
    <row r="63" spans="1:4" ht="21.75" customHeight="1">
      <c r="A63" s="145" t="s">
        <v>345</v>
      </c>
      <c r="B63" s="146" t="s">
        <v>358</v>
      </c>
      <c r="C63" s="147" t="str">
        <f t="shared" si="1"/>
        <v>砂防工定款部保護工</v>
      </c>
      <c r="D63" s="147" t="s">
        <v>1186</v>
      </c>
    </row>
    <row r="64" spans="1:7" ht="21.75" customHeight="1">
      <c r="A64" s="145" t="s">
        <v>345</v>
      </c>
      <c r="B64" s="146" t="s">
        <v>359</v>
      </c>
      <c r="C64" s="147" t="str">
        <f t="shared" si="1"/>
        <v>砂防工仮設備</v>
      </c>
      <c r="D64" s="147" t="s">
        <v>1187</v>
      </c>
      <c r="E64" t="s">
        <v>360</v>
      </c>
      <c r="F64" t="s">
        <v>361</v>
      </c>
      <c r="G64" t="s">
        <v>362</v>
      </c>
    </row>
    <row r="65" spans="1:4" ht="21.75" customHeight="1">
      <c r="A65" s="145" t="s">
        <v>345</v>
      </c>
      <c r="B65" s="146" t="s">
        <v>363</v>
      </c>
      <c r="C65" s="147" t="str">
        <f aca="true" t="shared" si="2" ref="C65:C96">A65&amp;B65</f>
        <v>砂防工現位置攪拌混合固化工法</v>
      </c>
      <c r="D65" s="147" t="s">
        <v>1188</v>
      </c>
    </row>
    <row r="66" spans="1:4" ht="21.75" customHeight="1">
      <c r="A66" s="145" t="s">
        <v>345</v>
      </c>
      <c r="B66" s="146" t="s">
        <v>195</v>
      </c>
      <c r="C66" s="147" t="str">
        <f t="shared" si="2"/>
        <v>砂防工水路工</v>
      </c>
      <c r="D66" s="147" t="s">
        <v>1189</v>
      </c>
    </row>
    <row r="67" spans="1:4" ht="21.75" customHeight="1">
      <c r="A67" s="145" t="s">
        <v>345</v>
      </c>
      <c r="B67" s="146" t="s">
        <v>240</v>
      </c>
      <c r="C67" s="147" t="str">
        <f t="shared" si="2"/>
        <v>砂防工かご工</v>
      </c>
      <c r="D67" s="147" t="s">
        <v>1190</v>
      </c>
    </row>
    <row r="68" spans="1:4" ht="21.75" customHeight="1">
      <c r="A68" s="145" t="s">
        <v>345</v>
      </c>
      <c r="B68" s="146" t="s">
        <v>863</v>
      </c>
      <c r="C68" s="147" t="str">
        <f t="shared" si="2"/>
        <v>砂防工集排水ボーリング孔洗浄工</v>
      </c>
      <c r="D68" s="147" t="s">
        <v>1191</v>
      </c>
    </row>
    <row r="69" spans="1:4" ht="21.75" customHeight="1">
      <c r="A69" s="145" t="s">
        <v>364</v>
      </c>
      <c r="B69" s="146" t="s">
        <v>365</v>
      </c>
      <c r="C69" s="147" t="str">
        <f t="shared" si="2"/>
        <v>舗装工路盤工</v>
      </c>
      <c r="D69" s="147" t="s">
        <v>1192</v>
      </c>
    </row>
    <row r="70" spans="1:9" ht="21.75" customHeight="1">
      <c r="A70" s="145" t="s">
        <v>364</v>
      </c>
      <c r="B70" s="146" t="s">
        <v>366</v>
      </c>
      <c r="C70" s="147" t="str">
        <f t="shared" si="2"/>
        <v>舗装工アスファルト舗装工</v>
      </c>
      <c r="D70" s="147" t="s">
        <v>1193</v>
      </c>
      <c r="E70" t="s">
        <v>366</v>
      </c>
      <c r="F70" t="s">
        <v>370</v>
      </c>
      <c r="G70" t="s">
        <v>371</v>
      </c>
      <c r="H70" t="s">
        <v>372</v>
      </c>
      <c r="I70" t="s">
        <v>373</v>
      </c>
    </row>
    <row r="71" spans="1:7" ht="21.75" customHeight="1">
      <c r="A71" s="145" t="s">
        <v>364</v>
      </c>
      <c r="B71" s="146" t="s">
        <v>374</v>
      </c>
      <c r="C71" s="147" t="str">
        <f t="shared" si="2"/>
        <v>舗装工コンクリート舗装工</v>
      </c>
      <c r="D71" s="147" t="s">
        <v>1194</v>
      </c>
      <c r="E71" t="s">
        <v>374</v>
      </c>
      <c r="F71" t="s">
        <v>375</v>
      </c>
      <c r="G71" t="s">
        <v>376</v>
      </c>
    </row>
    <row r="72" spans="1:6" ht="21.75" customHeight="1">
      <c r="A72" s="145" t="s">
        <v>364</v>
      </c>
      <c r="B72" s="146" t="s">
        <v>377</v>
      </c>
      <c r="C72" s="147" t="str">
        <f t="shared" si="2"/>
        <v>舗装工ブロック舗装</v>
      </c>
      <c r="D72" s="147" t="s">
        <v>1195</v>
      </c>
      <c r="E72" t="s">
        <v>378</v>
      </c>
      <c r="F72" t="s">
        <v>379</v>
      </c>
    </row>
    <row r="73" spans="1:5" ht="21.75" customHeight="1">
      <c r="A73" s="145" t="s">
        <v>364</v>
      </c>
      <c r="B73" s="146" t="s">
        <v>380</v>
      </c>
      <c r="C73" s="147" t="str">
        <f t="shared" si="2"/>
        <v>舗装工特殊舗装工</v>
      </c>
      <c r="D73" s="147" t="s">
        <v>1196</v>
      </c>
      <c r="E73" t="s">
        <v>380</v>
      </c>
    </row>
    <row r="74" spans="1:5" ht="21.75" customHeight="1">
      <c r="A74" s="145" t="s">
        <v>364</v>
      </c>
      <c r="B74" s="146" t="s">
        <v>381</v>
      </c>
      <c r="C74" s="147" t="str">
        <f t="shared" si="2"/>
        <v>舗装工薄層カラー舗装工</v>
      </c>
      <c r="D74" s="147" t="s">
        <v>1197</v>
      </c>
      <c r="E74" t="s">
        <v>381</v>
      </c>
    </row>
    <row r="75" spans="1:20" ht="21.75" customHeight="1">
      <c r="A75" s="145" t="s">
        <v>382</v>
      </c>
      <c r="B75" s="146" t="s">
        <v>383</v>
      </c>
      <c r="C75" s="147" t="str">
        <f t="shared" si="2"/>
        <v>付属施設防護柵設置工</v>
      </c>
      <c r="D75" s="147" t="s">
        <v>1198</v>
      </c>
      <c r="E75" t="s">
        <v>384</v>
      </c>
      <c r="F75" t="s">
        <v>385</v>
      </c>
      <c r="G75" t="s">
        <v>386</v>
      </c>
      <c r="H75" t="s">
        <v>387</v>
      </c>
      <c r="I75" t="s">
        <v>393</v>
      </c>
      <c r="J75" t="s">
        <v>394</v>
      </c>
      <c r="K75" t="s">
        <v>395</v>
      </c>
      <c r="L75" t="s">
        <v>396</v>
      </c>
      <c r="M75" t="s">
        <v>397</v>
      </c>
      <c r="N75" t="s">
        <v>398</v>
      </c>
      <c r="O75" t="s">
        <v>399</v>
      </c>
      <c r="P75" t="s">
        <v>400</v>
      </c>
      <c r="Q75" t="s">
        <v>401</v>
      </c>
      <c r="R75" t="s">
        <v>402</v>
      </c>
      <c r="S75" t="s">
        <v>403</v>
      </c>
      <c r="T75" t="s">
        <v>404</v>
      </c>
    </row>
    <row r="76" spans="1:4" ht="21.75" customHeight="1">
      <c r="A76" s="145" t="s">
        <v>382</v>
      </c>
      <c r="B76" s="146" t="s">
        <v>859</v>
      </c>
      <c r="C76" s="147" t="str">
        <f t="shared" si="2"/>
        <v>付属施設洞門（プレキャスト製シェッド）工</v>
      </c>
      <c r="D76" s="147" t="s">
        <v>1199</v>
      </c>
    </row>
    <row r="77" spans="1:4" ht="21.75" customHeight="1">
      <c r="A77" s="145" t="s">
        <v>382</v>
      </c>
      <c r="B77" s="146" t="s">
        <v>405</v>
      </c>
      <c r="C77" s="147" t="str">
        <f t="shared" si="2"/>
        <v>付属施設遮音壁設置</v>
      </c>
      <c r="D77" s="147" t="s">
        <v>1200</v>
      </c>
    </row>
    <row r="78" spans="1:4" ht="21.75" customHeight="1">
      <c r="A78" s="145" t="s">
        <v>382</v>
      </c>
      <c r="B78" s="146" t="s">
        <v>406</v>
      </c>
      <c r="C78" s="147" t="str">
        <f t="shared" si="2"/>
        <v>付属施設路側工</v>
      </c>
      <c r="D78" s="147" t="s">
        <v>1201</v>
      </c>
    </row>
    <row r="79" spans="1:4" ht="21.75" customHeight="1">
      <c r="A79" s="145" t="s">
        <v>382</v>
      </c>
      <c r="B79" s="146" t="s">
        <v>407</v>
      </c>
      <c r="C79" s="147" t="str">
        <f t="shared" si="2"/>
        <v>付属施設組立歩道工</v>
      </c>
      <c r="D79" s="147" t="s">
        <v>1202</v>
      </c>
    </row>
    <row r="80" spans="1:8" ht="21.75" customHeight="1">
      <c r="A80" s="145" t="s">
        <v>382</v>
      </c>
      <c r="B80" s="146" t="s">
        <v>408</v>
      </c>
      <c r="C80" s="147" t="str">
        <f t="shared" si="2"/>
        <v>付属施設橋梁付属施設設置工</v>
      </c>
      <c r="D80" s="147" t="s">
        <v>1203</v>
      </c>
      <c r="E80" t="s">
        <v>409</v>
      </c>
      <c r="F80" t="s">
        <v>410</v>
      </c>
      <c r="G80" t="s">
        <v>411</v>
      </c>
      <c r="H80" t="s">
        <v>412</v>
      </c>
    </row>
    <row r="81" spans="1:4" ht="21.75" customHeight="1">
      <c r="A81" s="145" t="s">
        <v>382</v>
      </c>
      <c r="B81" s="146" t="s">
        <v>413</v>
      </c>
      <c r="C81" s="147" t="str">
        <f t="shared" si="2"/>
        <v>付属施設トンネル内装板設置工</v>
      </c>
      <c r="D81" s="147" t="s">
        <v>1204</v>
      </c>
    </row>
    <row r="82" spans="1:4" ht="21.75" customHeight="1">
      <c r="A82" s="145" t="s">
        <v>382</v>
      </c>
      <c r="B82" s="146" t="s">
        <v>414</v>
      </c>
      <c r="C82" s="147" t="str">
        <f t="shared" si="2"/>
        <v>付属施設道路付属物工</v>
      </c>
      <c r="D82" s="147" t="s">
        <v>1205</v>
      </c>
    </row>
    <row r="83" spans="1:4" ht="21.75" customHeight="1">
      <c r="A83" s="145" t="s">
        <v>382</v>
      </c>
      <c r="B83" s="146" t="s">
        <v>415</v>
      </c>
      <c r="C83" s="147" t="str">
        <f t="shared" si="2"/>
        <v>付属施設道路標識設置工</v>
      </c>
      <c r="D83" s="147" t="s">
        <v>1206</v>
      </c>
    </row>
    <row r="84" spans="1:4" ht="21.75" customHeight="1">
      <c r="A84" s="145" t="s">
        <v>382</v>
      </c>
      <c r="B84" s="146" t="s">
        <v>416</v>
      </c>
      <c r="C84" s="147" t="str">
        <f t="shared" si="2"/>
        <v>付属施設区画線工</v>
      </c>
      <c r="D84" s="147" t="s">
        <v>1207</v>
      </c>
    </row>
    <row r="85" spans="1:6" ht="21.75" customHeight="1">
      <c r="A85" s="145" t="s">
        <v>382</v>
      </c>
      <c r="B85" s="146" t="s">
        <v>417</v>
      </c>
      <c r="C85" s="147" t="str">
        <f t="shared" si="2"/>
        <v>付属施設道路植栽工</v>
      </c>
      <c r="D85" s="147" t="s">
        <v>1208</v>
      </c>
      <c r="E85" t="s">
        <v>418</v>
      </c>
      <c r="F85" t="s">
        <v>419</v>
      </c>
    </row>
    <row r="86" spans="1:6" ht="21.75" customHeight="1">
      <c r="A86" s="145" t="s">
        <v>420</v>
      </c>
      <c r="B86" s="146" t="s">
        <v>421</v>
      </c>
      <c r="C86" s="147" t="str">
        <f t="shared" si="2"/>
        <v>道路維持修繕工路面切削工</v>
      </c>
      <c r="D86" s="147" t="s">
        <v>1209</v>
      </c>
      <c r="E86" t="s">
        <v>421</v>
      </c>
      <c r="F86" t="s">
        <v>422</v>
      </c>
    </row>
    <row r="87" spans="1:4" ht="21.75" customHeight="1">
      <c r="A87" s="145" t="s">
        <v>420</v>
      </c>
      <c r="B87" s="146" t="s">
        <v>423</v>
      </c>
      <c r="C87" s="147" t="str">
        <f t="shared" si="2"/>
        <v>道路維持修繕工舗装版破砕工</v>
      </c>
      <c r="D87" s="147" t="s">
        <v>1210</v>
      </c>
    </row>
    <row r="88" spans="1:4" ht="21.75" customHeight="1">
      <c r="A88" s="145" t="s">
        <v>420</v>
      </c>
      <c r="B88" s="146" t="s">
        <v>424</v>
      </c>
      <c r="C88" s="147" t="str">
        <f t="shared" si="2"/>
        <v>道路維持修繕工舗装版切断工</v>
      </c>
      <c r="D88" s="147" t="s">
        <v>1211</v>
      </c>
    </row>
    <row r="89" spans="1:4" ht="21.75" customHeight="1">
      <c r="A89" s="145" t="s">
        <v>420</v>
      </c>
      <c r="B89" s="146" t="s">
        <v>425</v>
      </c>
      <c r="C89" s="147" t="str">
        <f t="shared" si="2"/>
        <v>道路維持修繕工道路打換え工</v>
      </c>
      <c r="D89" s="147" t="s">
        <v>1212</v>
      </c>
    </row>
    <row r="90" spans="1:4" ht="21.75" customHeight="1">
      <c r="A90" s="145" t="s">
        <v>420</v>
      </c>
      <c r="B90" s="146" t="s">
        <v>426</v>
      </c>
      <c r="C90" s="147" t="str">
        <f t="shared" si="2"/>
        <v>道路維持修繕工路上再生路盤工</v>
      </c>
      <c r="D90" s="147" t="s">
        <v>1213</v>
      </c>
    </row>
    <row r="91" spans="1:4" ht="21.75" customHeight="1">
      <c r="A91" s="145" t="s">
        <v>420</v>
      </c>
      <c r="B91" s="146" t="s">
        <v>427</v>
      </c>
      <c r="C91" s="147" t="str">
        <f t="shared" si="2"/>
        <v>道路維持修繕工アスファルト注入工</v>
      </c>
      <c r="D91" s="147" t="s">
        <v>1214</v>
      </c>
    </row>
    <row r="92" spans="1:4" ht="21.75" customHeight="1">
      <c r="A92" s="145" t="s">
        <v>420</v>
      </c>
      <c r="B92" s="146" t="s">
        <v>428</v>
      </c>
      <c r="C92" s="147" t="str">
        <f t="shared" si="2"/>
        <v>道路維持修繕工舗装版目地補修工</v>
      </c>
      <c r="D92" s="147" t="s">
        <v>1215</v>
      </c>
    </row>
    <row r="93" spans="1:4" ht="21.75" customHeight="1">
      <c r="A93" s="145" t="s">
        <v>420</v>
      </c>
      <c r="B93" s="146" t="s">
        <v>429</v>
      </c>
      <c r="C93" s="147" t="str">
        <f t="shared" si="2"/>
        <v>道路維持修繕工道路付属物塗替工</v>
      </c>
      <c r="D93" s="147" t="s">
        <v>1216</v>
      </c>
    </row>
    <row r="94" spans="1:4" ht="21.75" customHeight="1">
      <c r="A94" s="145" t="s">
        <v>420</v>
      </c>
      <c r="B94" s="146" t="s">
        <v>430</v>
      </c>
      <c r="C94" s="147" t="str">
        <f t="shared" si="2"/>
        <v>道路維持修繕工張紙防止塗装工</v>
      </c>
      <c r="D94" s="147" t="s">
        <v>1217</v>
      </c>
    </row>
    <row r="95" spans="1:4" ht="21.75" customHeight="1">
      <c r="A95" s="145" t="s">
        <v>420</v>
      </c>
      <c r="B95" s="146" t="s">
        <v>431</v>
      </c>
      <c r="C95" s="147" t="str">
        <f t="shared" si="2"/>
        <v>道路維持修繕工道路付属物のコンクリート面塗装工</v>
      </c>
      <c r="D95" s="147" t="s">
        <v>1218</v>
      </c>
    </row>
    <row r="96" spans="1:18" ht="21.75" customHeight="1">
      <c r="A96" s="145" t="s">
        <v>420</v>
      </c>
      <c r="B96" s="146" t="s">
        <v>432</v>
      </c>
      <c r="C96" s="147" t="str">
        <f t="shared" si="2"/>
        <v>道路維持修繕工橋梁補修補強工</v>
      </c>
      <c r="D96" s="147" t="s">
        <v>1219</v>
      </c>
      <c r="E96" t="s">
        <v>433</v>
      </c>
      <c r="F96" t="s">
        <v>434</v>
      </c>
      <c r="G96" t="s">
        <v>435</v>
      </c>
      <c r="H96" t="s">
        <v>438</v>
      </c>
      <c r="I96" t="s">
        <v>439</v>
      </c>
      <c r="J96" t="s">
        <v>440</v>
      </c>
      <c r="K96" t="s">
        <v>441</v>
      </c>
      <c r="L96" t="s">
        <v>442</v>
      </c>
      <c r="M96" t="s">
        <v>443</v>
      </c>
      <c r="N96" t="s">
        <v>444</v>
      </c>
      <c r="O96" t="s">
        <v>445</v>
      </c>
      <c r="P96" t="s">
        <v>446</v>
      </c>
      <c r="Q96" t="s">
        <v>447</v>
      </c>
      <c r="R96" t="s">
        <v>223</v>
      </c>
    </row>
    <row r="97" spans="1:6" ht="21.75" customHeight="1">
      <c r="A97" s="145" t="s">
        <v>420</v>
      </c>
      <c r="B97" s="146" t="s">
        <v>448</v>
      </c>
      <c r="C97" s="147" t="str">
        <f aca="true" t="shared" si="3" ref="C97:C128">A97&amp;B97</f>
        <v>道路維持修繕工道路除草工</v>
      </c>
      <c r="D97" s="147" t="s">
        <v>1220</v>
      </c>
      <c r="E97" t="s">
        <v>448</v>
      </c>
      <c r="F97" t="s">
        <v>332</v>
      </c>
    </row>
    <row r="98" spans="1:10" ht="21.75" customHeight="1">
      <c r="A98" s="145" t="s">
        <v>420</v>
      </c>
      <c r="B98" s="146" t="s">
        <v>449</v>
      </c>
      <c r="C98" s="147" t="str">
        <f t="shared" si="3"/>
        <v>道路維持修繕工道路清掃工</v>
      </c>
      <c r="D98" s="147" t="s">
        <v>1221</v>
      </c>
      <c r="E98" t="s">
        <v>450</v>
      </c>
      <c r="F98" t="s">
        <v>451</v>
      </c>
      <c r="G98" t="s">
        <v>452</v>
      </c>
      <c r="H98" t="s">
        <v>453</v>
      </c>
      <c r="I98" t="s">
        <v>456</v>
      </c>
      <c r="J98" t="s">
        <v>457</v>
      </c>
    </row>
    <row r="99" spans="1:6" ht="21.75" customHeight="1">
      <c r="A99" s="145" t="s">
        <v>420</v>
      </c>
      <c r="B99" s="146" t="s">
        <v>458</v>
      </c>
      <c r="C99" s="147" t="str">
        <f t="shared" si="3"/>
        <v>道路維持修繕工トンネル補修補強工</v>
      </c>
      <c r="D99" s="147" t="s">
        <v>1222</v>
      </c>
      <c r="E99" t="s">
        <v>459</v>
      </c>
      <c r="F99" t="s">
        <v>460</v>
      </c>
    </row>
    <row r="100" spans="1:4" ht="21.75" customHeight="1">
      <c r="A100" s="145" t="s">
        <v>420</v>
      </c>
      <c r="B100" s="146" t="s">
        <v>461</v>
      </c>
      <c r="C100" s="147" t="str">
        <f t="shared" si="3"/>
        <v>道路維持修繕工橋梁付属物清掃工</v>
      </c>
      <c r="D100" s="147" t="s">
        <v>1223</v>
      </c>
    </row>
    <row r="101" spans="1:4" ht="21.75" customHeight="1">
      <c r="A101" s="145" t="s">
        <v>420</v>
      </c>
      <c r="B101" s="146" t="s">
        <v>462</v>
      </c>
      <c r="C101" s="147" t="str">
        <f t="shared" si="3"/>
        <v>道路維持修繕工沓座拡幅工</v>
      </c>
      <c r="D101" s="147" t="s">
        <v>1224</v>
      </c>
    </row>
    <row r="102" spans="1:4" ht="21.75" customHeight="1">
      <c r="A102" s="145" t="s">
        <v>420</v>
      </c>
      <c r="B102" s="146" t="s">
        <v>463</v>
      </c>
      <c r="C102" s="147" t="str">
        <f t="shared" si="3"/>
        <v>道路維持修繕工桁連結工</v>
      </c>
      <c r="D102" s="147" t="s">
        <v>1225</v>
      </c>
    </row>
    <row r="103" spans="1:4" ht="21.75" customHeight="1">
      <c r="A103" s="145" t="s">
        <v>420</v>
      </c>
      <c r="B103" s="146" t="s">
        <v>464</v>
      </c>
      <c r="C103" s="147" t="str">
        <f t="shared" si="3"/>
        <v>道路維持修繕工路上表層再生工</v>
      </c>
      <c r="D103" s="147" t="s">
        <v>1226</v>
      </c>
    </row>
    <row r="104" spans="1:6" ht="21.75" customHeight="1">
      <c r="A104" s="145" t="s">
        <v>420</v>
      </c>
      <c r="B104" s="146" t="s">
        <v>465</v>
      </c>
      <c r="C104" s="147" t="str">
        <f t="shared" si="3"/>
        <v>道路維持修繕工路面補修工</v>
      </c>
      <c r="D104" s="147" t="s">
        <v>1227</v>
      </c>
      <c r="E104" t="s">
        <v>466</v>
      </c>
      <c r="F104" t="s">
        <v>467</v>
      </c>
    </row>
    <row r="105" spans="1:4" ht="21.75" customHeight="1">
      <c r="A105" s="145" t="s">
        <v>420</v>
      </c>
      <c r="B105" s="146" t="s">
        <v>468</v>
      </c>
      <c r="C105" s="147" t="str">
        <f t="shared" si="3"/>
        <v>道路維持修繕工路肩整正工</v>
      </c>
      <c r="D105" s="147" t="s">
        <v>1228</v>
      </c>
    </row>
    <row r="106" spans="1:4" ht="21.75" customHeight="1">
      <c r="A106" s="145" t="s">
        <v>420</v>
      </c>
      <c r="B106" s="146" t="s">
        <v>469</v>
      </c>
      <c r="C106" s="147" t="str">
        <f t="shared" si="3"/>
        <v>道路維持修繕工コンクリート接着工</v>
      </c>
      <c r="D106" s="147" t="s">
        <v>1229</v>
      </c>
    </row>
    <row r="107" spans="1:4" ht="21.75" customHeight="1">
      <c r="A107" s="145" t="s">
        <v>420</v>
      </c>
      <c r="B107" s="146" t="s">
        <v>470</v>
      </c>
      <c r="C107" s="147" t="str">
        <f t="shared" si="3"/>
        <v>道路維持修繕工防護柵復旧工</v>
      </c>
      <c r="D107" s="147" t="s">
        <v>1230</v>
      </c>
    </row>
    <row r="108" spans="1:4" ht="21.75" customHeight="1">
      <c r="A108" s="145" t="s">
        <v>420</v>
      </c>
      <c r="B108" s="146" t="s">
        <v>471</v>
      </c>
      <c r="C108" s="147" t="str">
        <f t="shared" si="3"/>
        <v>道路維持修繕工横断歩道橋補修工</v>
      </c>
      <c r="D108" s="147" t="s">
        <v>1231</v>
      </c>
    </row>
    <row r="109" spans="1:4" ht="21.75" customHeight="1">
      <c r="A109" s="145" t="s">
        <v>472</v>
      </c>
      <c r="B109" s="146" t="s">
        <v>473</v>
      </c>
      <c r="C109" s="147" t="str">
        <f t="shared" si="3"/>
        <v>共同溝工電線共同溝工</v>
      </c>
      <c r="D109" s="147" t="s">
        <v>1232</v>
      </c>
    </row>
    <row r="110" spans="1:4" ht="21.75" customHeight="1">
      <c r="A110" s="145" t="s">
        <v>474</v>
      </c>
      <c r="B110" s="146" t="s">
        <v>475</v>
      </c>
      <c r="C110" s="147" t="str">
        <f t="shared" si="3"/>
        <v>トンネル工トンネル工（矢板工法）</v>
      </c>
      <c r="D110" s="147" t="s">
        <v>1233</v>
      </c>
    </row>
    <row r="111" spans="1:19" ht="21.75" customHeight="1">
      <c r="A111" s="145" t="s">
        <v>474</v>
      </c>
      <c r="B111" s="146" t="s">
        <v>476</v>
      </c>
      <c r="C111" s="147" t="str">
        <f t="shared" si="3"/>
        <v>トンネル工トンネル工（ＮＡＴＭ）</v>
      </c>
      <c r="D111" s="147" t="s">
        <v>1234</v>
      </c>
      <c r="E111" t="s">
        <v>124</v>
      </c>
      <c r="F111" t="s">
        <v>477</v>
      </c>
      <c r="G111" t="s">
        <v>152</v>
      </c>
      <c r="H111" t="s">
        <v>478</v>
      </c>
      <c r="I111" t="s">
        <v>479</v>
      </c>
      <c r="J111" t="s">
        <v>480</v>
      </c>
      <c r="K111" t="s">
        <v>481</v>
      </c>
      <c r="L111" t="s">
        <v>482</v>
      </c>
      <c r="M111" t="s">
        <v>483</v>
      </c>
      <c r="N111" t="s">
        <v>484</v>
      </c>
      <c r="O111" t="s">
        <v>485</v>
      </c>
      <c r="P111" t="s">
        <v>486</v>
      </c>
      <c r="Q111" t="s">
        <v>487</v>
      </c>
      <c r="R111" t="s">
        <v>488</v>
      </c>
      <c r="S111" t="s">
        <v>489</v>
      </c>
    </row>
    <row r="112" spans="1:4" ht="21.75" customHeight="1">
      <c r="A112" s="145" t="s">
        <v>474</v>
      </c>
      <c r="B112" s="146" t="s">
        <v>490</v>
      </c>
      <c r="C112" s="147" t="str">
        <f t="shared" si="3"/>
        <v>トンネル工立坑・斜坑</v>
      </c>
      <c r="D112" s="147" t="s">
        <v>1235</v>
      </c>
    </row>
    <row r="113" spans="1:4" ht="21.75" customHeight="1">
      <c r="A113" s="145" t="s">
        <v>474</v>
      </c>
      <c r="B113" s="146" t="s">
        <v>491</v>
      </c>
      <c r="C113" s="147" t="str">
        <f t="shared" si="3"/>
        <v>トンネル工アーチカルバート工</v>
      </c>
      <c r="D113" s="147" t="s">
        <v>1236</v>
      </c>
    </row>
    <row r="114" spans="1:4" ht="21.75" customHeight="1">
      <c r="A114" s="145" t="s">
        <v>474</v>
      </c>
      <c r="B114" s="146" t="s">
        <v>492</v>
      </c>
      <c r="C114" s="147" t="str">
        <f t="shared" si="3"/>
        <v>トンネル工ＴＢＭ工</v>
      </c>
      <c r="D114" s="147" t="s">
        <v>1237</v>
      </c>
    </row>
    <row r="115" spans="1:4" ht="21.75" customHeight="1">
      <c r="A115" s="145" t="s">
        <v>493</v>
      </c>
      <c r="B115" s="146" t="s">
        <v>494</v>
      </c>
      <c r="C115" s="147" t="str">
        <f t="shared" si="3"/>
        <v>橋梁上部工鋼橋製作工</v>
      </c>
      <c r="D115" s="147" t="s">
        <v>1238</v>
      </c>
    </row>
    <row r="116" spans="1:4" ht="21.75" customHeight="1">
      <c r="A116" s="145" t="s">
        <v>493</v>
      </c>
      <c r="B116" s="146" t="s">
        <v>495</v>
      </c>
      <c r="C116" s="147" t="str">
        <f t="shared" si="3"/>
        <v>橋梁上部工橋梁塗装工（新設）</v>
      </c>
      <c r="D116" s="147" t="s">
        <v>1239</v>
      </c>
    </row>
    <row r="117" spans="1:12" ht="21.75" customHeight="1">
      <c r="A117" s="145" t="s">
        <v>493</v>
      </c>
      <c r="B117" s="146" t="s">
        <v>496</v>
      </c>
      <c r="C117" s="147" t="str">
        <f t="shared" si="3"/>
        <v>橋梁上部工鋼橋架設工</v>
      </c>
      <c r="D117" s="147" t="s">
        <v>1240</v>
      </c>
      <c r="E117" t="s">
        <v>497</v>
      </c>
      <c r="F117" t="s">
        <v>498</v>
      </c>
      <c r="G117" t="s">
        <v>282</v>
      </c>
      <c r="H117" t="s">
        <v>499</v>
      </c>
      <c r="I117" t="s">
        <v>500</v>
      </c>
      <c r="J117" t="s">
        <v>222</v>
      </c>
      <c r="K117" t="s">
        <v>501</v>
      </c>
      <c r="L117" t="s">
        <v>502</v>
      </c>
    </row>
    <row r="118" spans="1:4" ht="21.75" customHeight="1">
      <c r="A118" s="145" t="s">
        <v>493</v>
      </c>
      <c r="B118" s="146" t="s">
        <v>503</v>
      </c>
      <c r="C118" s="147" t="str">
        <f t="shared" si="3"/>
        <v>橋梁上部工プレビーム桁製作及び架設工</v>
      </c>
      <c r="D118" s="147" t="s">
        <v>1241</v>
      </c>
    </row>
    <row r="119" spans="1:4" ht="21.75" customHeight="1">
      <c r="A119" s="145" t="s">
        <v>493</v>
      </c>
      <c r="B119" s="146" t="s">
        <v>504</v>
      </c>
      <c r="C119" s="147" t="str">
        <f t="shared" si="3"/>
        <v>橋梁上部工鋼橋床版工</v>
      </c>
      <c r="D119" s="147" t="s">
        <v>1242</v>
      </c>
    </row>
    <row r="120" spans="1:4" ht="21.75" customHeight="1">
      <c r="A120" s="145" t="s">
        <v>493</v>
      </c>
      <c r="B120" s="146" t="s">
        <v>505</v>
      </c>
      <c r="C120" s="147" t="str">
        <f t="shared" si="3"/>
        <v>橋梁上部工グレーチング床版架設工及び足場工</v>
      </c>
      <c r="D120" s="147" t="s">
        <v>1243</v>
      </c>
    </row>
    <row r="121" spans="1:8" ht="21.75" customHeight="1">
      <c r="A121" s="145" t="s">
        <v>493</v>
      </c>
      <c r="B121" s="146" t="s">
        <v>506</v>
      </c>
      <c r="C121" s="147" t="str">
        <f t="shared" si="3"/>
        <v>橋梁上部工ポストテンション桁製作工</v>
      </c>
      <c r="D121" s="147" t="s">
        <v>1244</v>
      </c>
      <c r="E121" t="s">
        <v>280</v>
      </c>
      <c r="F121" t="s">
        <v>507</v>
      </c>
      <c r="G121" t="s">
        <v>272</v>
      </c>
      <c r="H121" t="s">
        <v>508</v>
      </c>
    </row>
    <row r="122" spans="1:7" ht="21.75" customHeight="1">
      <c r="A122" s="145" t="s">
        <v>493</v>
      </c>
      <c r="B122" s="146" t="s">
        <v>509</v>
      </c>
      <c r="C122" s="147" t="str">
        <f t="shared" si="3"/>
        <v>橋梁上部工プレキャストセグメント主桁組立工</v>
      </c>
      <c r="D122" s="147" t="s">
        <v>1245</v>
      </c>
      <c r="E122" t="s">
        <v>510</v>
      </c>
      <c r="F122" t="s">
        <v>511</v>
      </c>
      <c r="G122" t="s">
        <v>512</v>
      </c>
    </row>
    <row r="123" spans="1:4" ht="21.75" customHeight="1">
      <c r="A123" s="145" t="s">
        <v>493</v>
      </c>
      <c r="B123" s="146" t="s">
        <v>513</v>
      </c>
      <c r="C123" s="147" t="str">
        <f t="shared" si="3"/>
        <v>橋梁上部工ＰＣ橋架設工</v>
      </c>
      <c r="D123" s="147" t="s">
        <v>1246</v>
      </c>
    </row>
    <row r="124" spans="1:4" ht="21.75" customHeight="1">
      <c r="A124" s="145" t="s">
        <v>493</v>
      </c>
      <c r="B124" s="146" t="s">
        <v>514</v>
      </c>
      <c r="C124" s="147" t="str">
        <f t="shared" si="3"/>
        <v>橋梁上部工ポストテンション場所打ちホロースラブ橋工</v>
      </c>
      <c r="D124" s="147" t="s">
        <v>1247</v>
      </c>
    </row>
    <row r="125" spans="1:4" ht="21.75" customHeight="1">
      <c r="A125" s="145" t="s">
        <v>493</v>
      </c>
      <c r="B125" s="146" t="s">
        <v>515</v>
      </c>
      <c r="C125" s="147" t="str">
        <f t="shared" si="3"/>
        <v>橋梁上部工ポストテンション場所打箱桁橋工</v>
      </c>
      <c r="D125" s="147" t="s">
        <v>1248</v>
      </c>
    </row>
    <row r="126" spans="1:4" ht="21.75" customHeight="1">
      <c r="A126" s="145" t="s">
        <v>493</v>
      </c>
      <c r="B126" s="146" t="s">
        <v>516</v>
      </c>
      <c r="C126" s="147" t="str">
        <f t="shared" si="3"/>
        <v>橋梁上部工ＲＣ場所打ちホロースラブ橋工</v>
      </c>
      <c r="D126" s="147" t="s">
        <v>1249</v>
      </c>
    </row>
    <row r="127" spans="1:4" ht="21.75" customHeight="1">
      <c r="A127" s="145" t="s">
        <v>493</v>
      </c>
      <c r="B127" s="146" t="s">
        <v>517</v>
      </c>
      <c r="C127" s="147" t="str">
        <f t="shared" si="3"/>
        <v>橋梁上部工プレキャストコンクリートＰＣ床版設置工</v>
      </c>
      <c r="D127" s="147" t="s">
        <v>1250</v>
      </c>
    </row>
    <row r="128" spans="1:4" ht="21.75" customHeight="1">
      <c r="A128" s="145" t="s">
        <v>493</v>
      </c>
      <c r="B128" s="146" t="s">
        <v>518</v>
      </c>
      <c r="C128" s="147" t="str">
        <f t="shared" si="3"/>
        <v>橋梁上部工架設支保工</v>
      </c>
      <c r="D128" s="147" t="s">
        <v>1251</v>
      </c>
    </row>
    <row r="129" spans="1:4" ht="21.75" customHeight="1">
      <c r="A129" s="145" t="s">
        <v>493</v>
      </c>
      <c r="B129" s="146" t="s">
        <v>519</v>
      </c>
      <c r="C129" s="147" t="str">
        <f aca="true" t="shared" si="4" ref="C129:C160">A129&amp;B129</f>
        <v>橋梁上部工橋梁用伸縮継手装置設置工</v>
      </c>
      <c r="D129" s="147" t="s">
        <v>1252</v>
      </c>
    </row>
    <row r="130" spans="1:4" ht="21.75" customHeight="1">
      <c r="A130" s="145" t="s">
        <v>493</v>
      </c>
      <c r="B130" s="146" t="s">
        <v>520</v>
      </c>
      <c r="C130" s="147" t="str">
        <f t="shared" si="4"/>
        <v>橋梁上部工橋梁排水管設置工</v>
      </c>
      <c r="D130" s="147" t="s">
        <v>1253</v>
      </c>
    </row>
    <row r="131" spans="1:7" ht="21.75" customHeight="1">
      <c r="A131" s="145" t="s">
        <v>493</v>
      </c>
      <c r="B131" s="146" t="s">
        <v>521</v>
      </c>
      <c r="C131" s="147" t="str">
        <f t="shared" si="4"/>
        <v>橋梁上部工歩道橋架設工</v>
      </c>
      <c r="D131" s="147" t="s">
        <v>1254</v>
      </c>
      <c r="E131" t="s">
        <v>522</v>
      </c>
      <c r="F131" t="s">
        <v>523</v>
      </c>
      <c r="G131" t="s">
        <v>524</v>
      </c>
    </row>
    <row r="132" spans="1:7" ht="21.75" customHeight="1">
      <c r="A132" s="145" t="s">
        <v>493</v>
      </c>
      <c r="B132" s="146" t="s">
        <v>525</v>
      </c>
      <c r="C132" s="147" t="str">
        <f t="shared" si="4"/>
        <v>橋梁上部工鋼製橋脚設置工</v>
      </c>
      <c r="D132" s="147" t="s">
        <v>1255</v>
      </c>
      <c r="E132" t="s">
        <v>526</v>
      </c>
      <c r="F132" t="s">
        <v>527</v>
      </c>
      <c r="G132" t="s">
        <v>528</v>
      </c>
    </row>
    <row r="133" spans="1:4" ht="21.75" customHeight="1">
      <c r="A133" s="145" t="s">
        <v>493</v>
      </c>
      <c r="B133" s="146" t="s">
        <v>529</v>
      </c>
      <c r="C133" s="147" t="str">
        <f t="shared" si="4"/>
        <v>橋梁上部工橋面防水工</v>
      </c>
      <c r="D133" s="147" t="s">
        <v>1256</v>
      </c>
    </row>
    <row r="134" spans="1:7" ht="21.75" customHeight="1">
      <c r="A134" s="145" t="s">
        <v>530</v>
      </c>
      <c r="B134" s="146" t="s">
        <v>531</v>
      </c>
      <c r="C134" s="147" t="str">
        <f t="shared" si="4"/>
        <v>公園公園植栽工</v>
      </c>
      <c r="D134" s="147" t="s">
        <v>1257</v>
      </c>
      <c r="E134" t="s">
        <v>532</v>
      </c>
      <c r="F134" t="s">
        <v>533</v>
      </c>
      <c r="G134" t="s">
        <v>534</v>
      </c>
    </row>
    <row r="135" spans="1:4" ht="21.75" customHeight="1">
      <c r="A135" s="145" t="s">
        <v>530</v>
      </c>
      <c r="B135" s="146" t="s">
        <v>535</v>
      </c>
      <c r="C135" s="147" t="str">
        <f t="shared" si="4"/>
        <v>公園公園除草工</v>
      </c>
      <c r="D135" s="147" t="s">
        <v>1258</v>
      </c>
    </row>
    <row r="136" spans="1:4" ht="21.75" customHeight="1">
      <c r="A136" s="145" t="s">
        <v>530</v>
      </c>
      <c r="B136" s="146" t="s">
        <v>536</v>
      </c>
      <c r="C136" s="147" t="str">
        <f t="shared" si="4"/>
        <v>公園公園工</v>
      </c>
      <c r="D136" s="147" t="s">
        <v>1259</v>
      </c>
    </row>
    <row r="137" spans="1:4" ht="21.75" customHeight="1">
      <c r="A137" s="145" t="s">
        <v>537</v>
      </c>
      <c r="B137" s="146" t="s">
        <v>858</v>
      </c>
      <c r="C137" s="147" t="str">
        <f t="shared" si="4"/>
        <v>ダムコンクリートダム堤体工</v>
      </c>
      <c r="D137" s="147" t="s">
        <v>1260</v>
      </c>
    </row>
    <row r="138" spans="1:9" ht="21.75" customHeight="1">
      <c r="A138" s="145" t="s">
        <v>537</v>
      </c>
      <c r="B138" s="146" t="s">
        <v>860</v>
      </c>
      <c r="C138" s="147" t="str">
        <f t="shared" si="4"/>
        <v>ダムフィルダム堤体工</v>
      </c>
      <c r="D138" s="147" t="s">
        <v>1261</v>
      </c>
      <c r="E138" t="s">
        <v>538</v>
      </c>
      <c r="F138" t="s">
        <v>539</v>
      </c>
      <c r="G138" t="s">
        <v>540</v>
      </c>
      <c r="H138" t="s">
        <v>541</v>
      </c>
      <c r="I138" t="s">
        <v>542</v>
      </c>
    </row>
    <row r="139" spans="1:4" ht="21.75" customHeight="1">
      <c r="A139" s="145" t="s">
        <v>537</v>
      </c>
      <c r="B139" s="146" t="s">
        <v>861</v>
      </c>
      <c r="C139" s="147" t="str">
        <f t="shared" si="4"/>
        <v>ダム基礎処理・ボーリング工</v>
      </c>
      <c r="D139" s="147" t="s">
        <v>1262</v>
      </c>
    </row>
    <row r="140" spans="1:4" ht="21.75" customHeight="1">
      <c r="A140" s="145" t="s">
        <v>537</v>
      </c>
      <c r="B140" s="146" t="s">
        <v>543</v>
      </c>
      <c r="C140" s="147" t="str">
        <f t="shared" si="4"/>
        <v>ダムダム仮設工</v>
      </c>
      <c r="D140" s="147" t="s">
        <v>1263</v>
      </c>
    </row>
    <row r="141" spans="1:4" ht="21.75" customHeight="1">
      <c r="A141" s="145" t="s">
        <v>537</v>
      </c>
      <c r="B141" s="146" t="s">
        <v>544</v>
      </c>
      <c r="C141" s="147" t="str">
        <f t="shared" si="4"/>
        <v>ダムダム維持管理工</v>
      </c>
      <c r="D141" s="147" t="s">
        <v>1264</v>
      </c>
    </row>
    <row r="142" spans="1:4" ht="21.75" customHeight="1">
      <c r="A142" s="145" t="s">
        <v>545</v>
      </c>
      <c r="B142" s="146" t="s">
        <v>546</v>
      </c>
      <c r="C142" s="147" t="str">
        <f t="shared" si="4"/>
        <v>シールドシールド立坑工</v>
      </c>
      <c r="D142" s="147" t="s">
        <v>1265</v>
      </c>
    </row>
    <row r="143" spans="1:6" ht="21.75" customHeight="1">
      <c r="A143" s="145" t="s">
        <v>545</v>
      </c>
      <c r="B143" s="146" t="s">
        <v>547</v>
      </c>
      <c r="C143" s="147" t="str">
        <f t="shared" si="4"/>
        <v>シールドシールド掘進工</v>
      </c>
      <c r="D143" s="147" t="s">
        <v>1266</v>
      </c>
      <c r="E143" t="s">
        <v>548</v>
      </c>
      <c r="F143" t="s">
        <v>549</v>
      </c>
    </row>
    <row r="144" spans="1:4" ht="21.75" customHeight="1">
      <c r="A144" s="145" t="s">
        <v>550</v>
      </c>
      <c r="B144" s="146" t="s">
        <v>551</v>
      </c>
      <c r="C144" s="147" t="str">
        <f t="shared" si="4"/>
        <v>推進工刃口推進工</v>
      </c>
      <c r="D144" s="147" t="s">
        <v>1267</v>
      </c>
    </row>
    <row r="145" spans="1:4" ht="21.75" customHeight="1">
      <c r="A145" s="145" t="s">
        <v>550</v>
      </c>
      <c r="B145" s="146" t="s">
        <v>552</v>
      </c>
      <c r="C145" s="147" t="str">
        <f t="shared" si="4"/>
        <v>推進工泥水推進工</v>
      </c>
      <c r="D145" s="147" t="s">
        <v>1268</v>
      </c>
    </row>
    <row r="146" spans="1:4" ht="21.75" customHeight="1">
      <c r="A146" s="145" t="s">
        <v>550</v>
      </c>
      <c r="B146" s="146" t="s">
        <v>553</v>
      </c>
      <c r="C146" s="147" t="str">
        <f t="shared" si="4"/>
        <v>推進工土圧推進工</v>
      </c>
      <c r="D146" s="147" t="s">
        <v>1269</v>
      </c>
    </row>
    <row r="147" spans="1:4" ht="21.75" customHeight="1">
      <c r="A147" s="145" t="s">
        <v>550</v>
      </c>
      <c r="B147" s="146" t="s">
        <v>554</v>
      </c>
      <c r="C147" s="147" t="str">
        <f t="shared" si="4"/>
        <v>推進工小口径推進工</v>
      </c>
      <c r="D147" s="147" t="s">
        <v>1270</v>
      </c>
    </row>
    <row r="148" spans="1:6" ht="21.75" customHeight="1">
      <c r="A148" s="145" t="s">
        <v>550</v>
      </c>
      <c r="B148" s="146" t="s">
        <v>555</v>
      </c>
      <c r="C148" s="147" t="str">
        <f t="shared" si="4"/>
        <v>推進工注入工</v>
      </c>
      <c r="D148" s="147" t="s">
        <v>1271</v>
      </c>
      <c r="E148" t="s">
        <v>556</v>
      </c>
      <c r="F148" t="s">
        <v>557</v>
      </c>
    </row>
    <row r="149" spans="1:4" ht="21.75" customHeight="1">
      <c r="A149" s="145" t="s">
        <v>550</v>
      </c>
      <c r="B149" s="146" t="s">
        <v>558</v>
      </c>
      <c r="C149" s="147" t="str">
        <f t="shared" si="4"/>
        <v>推進工管緊結工</v>
      </c>
      <c r="D149" s="147" t="s">
        <v>1272</v>
      </c>
    </row>
    <row r="150" spans="1:4" ht="21.75" customHeight="1">
      <c r="A150" s="145" t="s">
        <v>550</v>
      </c>
      <c r="B150" s="146" t="s">
        <v>559</v>
      </c>
      <c r="C150" s="147" t="str">
        <f t="shared" si="4"/>
        <v>推進工目地モルタル工</v>
      </c>
      <c r="D150" s="147" t="s">
        <v>1273</v>
      </c>
    </row>
    <row r="151" spans="1:4" ht="21.75" customHeight="1">
      <c r="A151" s="145" t="s">
        <v>550</v>
      </c>
      <c r="B151" s="146" t="s">
        <v>560</v>
      </c>
      <c r="C151" s="147" t="str">
        <f t="shared" si="4"/>
        <v>推進工推進仮設備工</v>
      </c>
      <c r="D151" s="147" t="s">
        <v>1274</v>
      </c>
    </row>
    <row r="152" spans="1:4" ht="21.75" customHeight="1">
      <c r="A152" s="145" t="s">
        <v>550</v>
      </c>
      <c r="B152" s="146" t="s">
        <v>561</v>
      </c>
      <c r="C152" s="147" t="str">
        <f t="shared" si="4"/>
        <v>推進工泥水処理設備工</v>
      </c>
      <c r="D152" s="147" t="s">
        <v>1275</v>
      </c>
    </row>
    <row r="153" spans="1:4" ht="21.75" customHeight="1">
      <c r="A153" s="145" t="s">
        <v>550</v>
      </c>
      <c r="B153" s="146" t="s">
        <v>862</v>
      </c>
      <c r="C153" s="147" t="str">
        <f t="shared" si="4"/>
        <v>推進工立坑設備工</v>
      </c>
      <c r="D153" s="147" t="s">
        <v>1276</v>
      </c>
    </row>
    <row r="154" spans="1:4" ht="21.75" customHeight="1">
      <c r="A154" s="145" t="s">
        <v>550</v>
      </c>
      <c r="B154" s="146" t="s">
        <v>562</v>
      </c>
      <c r="C154" s="147" t="str">
        <f t="shared" si="4"/>
        <v>推進工坑内設備工</v>
      </c>
      <c r="D154" s="147" t="s">
        <v>1277</v>
      </c>
    </row>
    <row r="155" spans="1:4" ht="21.75" customHeight="1">
      <c r="A155" s="145" t="s">
        <v>563</v>
      </c>
      <c r="B155" s="146" t="s">
        <v>564</v>
      </c>
      <c r="C155" s="147" t="str">
        <f t="shared" si="4"/>
        <v>環境対策工騒音防止対策工</v>
      </c>
      <c r="D155" s="147" t="s">
        <v>1278</v>
      </c>
    </row>
    <row r="156" spans="1:4" ht="21.75" customHeight="1">
      <c r="A156" s="145" t="s">
        <v>563</v>
      </c>
      <c r="B156" s="146" t="s">
        <v>565</v>
      </c>
      <c r="C156" s="147" t="str">
        <f t="shared" si="4"/>
        <v>環境対策工水質保全工</v>
      </c>
      <c r="D156" s="147" t="s">
        <v>1279</v>
      </c>
    </row>
    <row r="157" spans="1:4" ht="21.75" customHeight="1">
      <c r="A157" s="145" t="s">
        <v>563</v>
      </c>
      <c r="B157" s="146" t="s">
        <v>566</v>
      </c>
      <c r="C157" s="147" t="str">
        <f t="shared" si="4"/>
        <v>環境対策工地盤沈下対策工</v>
      </c>
      <c r="D157" s="147" t="s">
        <v>1280</v>
      </c>
    </row>
    <row r="158" spans="1:4" ht="21.75" customHeight="1">
      <c r="A158" s="145" t="s">
        <v>563</v>
      </c>
      <c r="B158" s="146" t="s">
        <v>567</v>
      </c>
      <c r="C158" s="147" t="str">
        <f t="shared" si="4"/>
        <v>環境対策工景観対策工</v>
      </c>
      <c r="D158" s="147" t="s">
        <v>1281</v>
      </c>
    </row>
    <row r="159" spans="1:4" ht="21.75" customHeight="1">
      <c r="A159" s="145" t="s">
        <v>563</v>
      </c>
      <c r="B159" s="146" t="s">
        <v>568</v>
      </c>
      <c r="C159" s="147" t="str">
        <f t="shared" si="4"/>
        <v>環境対策工日照</v>
      </c>
      <c r="D159" s="147" t="s">
        <v>1282</v>
      </c>
    </row>
    <row r="160" spans="1:7" ht="21.75" customHeight="1">
      <c r="A160" s="145" t="s">
        <v>569</v>
      </c>
      <c r="B160" s="146" t="s">
        <v>570</v>
      </c>
      <c r="C160" s="147" t="str">
        <f t="shared" si="4"/>
        <v>調査試験測量</v>
      </c>
      <c r="D160" s="147" t="s">
        <v>1283</v>
      </c>
      <c r="E160" t="s">
        <v>571</v>
      </c>
      <c r="F160" t="s">
        <v>572</v>
      </c>
      <c r="G160" t="s">
        <v>573</v>
      </c>
    </row>
    <row r="161" spans="1:7" ht="21.75" customHeight="1">
      <c r="A161" s="145" t="s">
        <v>569</v>
      </c>
      <c r="B161" s="146" t="s">
        <v>574</v>
      </c>
      <c r="C161" s="147" t="str">
        <f aca="true" t="shared" si="5" ref="C161:C192">A161&amp;B161</f>
        <v>調査試験地質調査</v>
      </c>
      <c r="D161" s="147" t="s">
        <v>1284</v>
      </c>
      <c r="E161" t="s">
        <v>575</v>
      </c>
      <c r="F161" t="s">
        <v>576</v>
      </c>
      <c r="G161" t="s">
        <v>577</v>
      </c>
    </row>
    <row r="162" spans="1:6" ht="21.75" customHeight="1">
      <c r="A162" s="145" t="s">
        <v>569</v>
      </c>
      <c r="B162" s="146" t="s">
        <v>578</v>
      </c>
      <c r="C162" s="147" t="str">
        <f t="shared" si="5"/>
        <v>調査試験気象調査</v>
      </c>
      <c r="D162" s="147" t="s">
        <v>1285</v>
      </c>
      <c r="E162" t="s">
        <v>579</v>
      </c>
      <c r="F162" t="s">
        <v>580</v>
      </c>
    </row>
    <row r="163" spans="1:6" ht="21.75" customHeight="1">
      <c r="A163" s="145" t="s">
        <v>569</v>
      </c>
      <c r="B163" s="146" t="s">
        <v>581</v>
      </c>
      <c r="C163" s="147" t="str">
        <f t="shared" si="5"/>
        <v>調査試験水文調査</v>
      </c>
      <c r="D163" s="147" t="s">
        <v>1286</v>
      </c>
      <c r="E163" t="s">
        <v>579</v>
      </c>
      <c r="F163" t="s">
        <v>580</v>
      </c>
    </row>
    <row r="164" spans="1:7" ht="21.75" customHeight="1">
      <c r="A164" s="145" t="s">
        <v>569</v>
      </c>
      <c r="B164" s="146" t="s">
        <v>582</v>
      </c>
      <c r="C164" s="147" t="str">
        <f t="shared" si="5"/>
        <v>調査試験構造物調査</v>
      </c>
      <c r="D164" s="147" t="s">
        <v>1287</v>
      </c>
      <c r="E164" t="s">
        <v>583</v>
      </c>
      <c r="F164" t="s">
        <v>584</v>
      </c>
      <c r="G164" t="s">
        <v>585</v>
      </c>
    </row>
    <row r="165" spans="1:5" ht="21.75" customHeight="1">
      <c r="A165" s="145" t="s">
        <v>569</v>
      </c>
      <c r="B165" s="146" t="s">
        <v>586</v>
      </c>
      <c r="C165" s="147" t="str">
        <f t="shared" si="5"/>
        <v>調査試験環境調査</v>
      </c>
      <c r="D165" s="147" t="s">
        <v>1288</v>
      </c>
      <c r="E165" t="s">
        <v>587</v>
      </c>
    </row>
    <row r="166" spans="1:4" ht="21.75" customHeight="1">
      <c r="A166" s="145" t="s">
        <v>569</v>
      </c>
      <c r="B166" s="146" t="s">
        <v>588</v>
      </c>
      <c r="C166" s="147" t="str">
        <f t="shared" si="5"/>
        <v>調査試験分析・予測システム</v>
      </c>
      <c r="D166" s="147" t="s">
        <v>1289</v>
      </c>
    </row>
    <row r="167" spans="1:11" ht="21.75" customHeight="1">
      <c r="A167" s="145" t="s">
        <v>0</v>
      </c>
      <c r="B167" s="146" t="s">
        <v>307</v>
      </c>
      <c r="C167" s="147" t="str">
        <f t="shared" si="5"/>
        <v>港湾浚渫工</v>
      </c>
      <c r="D167" s="147" t="s">
        <v>1290</v>
      </c>
      <c r="E167" t="s">
        <v>308</v>
      </c>
      <c r="F167" t="s">
        <v>591</v>
      </c>
      <c r="G167" t="s">
        <v>309</v>
      </c>
      <c r="H167" t="s">
        <v>594</v>
      </c>
      <c r="I167" t="s">
        <v>596</v>
      </c>
      <c r="J167" t="s">
        <v>598</v>
      </c>
      <c r="K167" t="s">
        <v>601</v>
      </c>
    </row>
    <row r="168" spans="1:7" ht="21.75" customHeight="1">
      <c r="A168" s="145" t="s">
        <v>0</v>
      </c>
      <c r="B168" s="146" t="s">
        <v>602</v>
      </c>
      <c r="C168" s="147" t="str">
        <f t="shared" si="5"/>
        <v>港湾土捨工</v>
      </c>
      <c r="D168" s="147" t="s">
        <v>1291</v>
      </c>
      <c r="E168" t="s">
        <v>603</v>
      </c>
      <c r="F168" t="s">
        <v>604</v>
      </c>
      <c r="G168" t="s">
        <v>605</v>
      </c>
    </row>
    <row r="169" spans="1:9" ht="21.75" customHeight="1">
      <c r="A169" s="145" t="s">
        <v>0</v>
      </c>
      <c r="B169" s="146" t="s">
        <v>607</v>
      </c>
      <c r="C169" s="147" t="str">
        <f t="shared" si="5"/>
        <v>港湾埋立工</v>
      </c>
      <c r="D169" s="147" t="s">
        <v>1292</v>
      </c>
      <c r="E169" t="s">
        <v>608</v>
      </c>
      <c r="F169" t="s">
        <v>609</v>
      </c>
      <c r="G169" t="s">
        <v>610</v>
      </c>
      <c r="H169" t="s">
        <v>607</v>
      </c>
      <c r="I169" t="s">
        <v>615</v>
      </c>
    </row>
    <row r="170" spans="1:10" ht="21.75" customHeight="1">
      <c r="A170" s="145" t="s">
        <v>0</v>
      </c>
      <c r="B170" s="146" t="s">
        <v>616</v>
      </c>
      <c r="C170" s="147" t="str">
        <f t="shared" si="5"/>
        <v>港湾海上地盤改良工</v>
      </c>
      <c r="D170" s="147" t="s">
        <v>1293</v>
      </c>
      <c r="E170" t="s">
        <v>617</v>
      </c>
      <c r="F170" t="s">
        <v>622</v>
      </c>
      <c r="G170" t="s">
        <v>198</v>
      </c>
      <c r="H170" t="s">
        <v>625</v>
      </c>
      <c r="I170" t="s">
        <v>630</v>
      </c>
      <c r="J170" t="s">
        <v>633</v>
      </c>
    </row>
    <row r="171" spans="1:11" ht="21.75" customHeight="1">
      <c r="A171" s="145" t="s">
        <v>0</v>
      </c>
      <c r="B171" s="146" t="s">
        <v>243</v>
      </c>
      <c r="C171" s="147" t="str">
        <f t="shared" si="5"/>
        <v>港湾基礎工</v>
      </c>
      <c r="D171" s="147" t="s">
        <v>1294</v>
      </c>
      <c r="E171" t="s">
        <v>635</v>
      </c>
      <c r="F171" t="s">
        <v>638</v>
      </c>
      <c r="G171" t="s">
        <v>640</v>
      </c>
      <c r="H171" t="s">
        <v>644</v>
      </c>
      <c r="I171" t="s">
        <v>646</v>
      </c>
      <c r="J171" t="s">
        <v>649</v>
      </c>
      <c r="K171" t="s">
        <v>653</v>
      </c>
    </row>
    <row r="172" spans="1:10" ht="21.75" customHeight="1">
      <c r="A172" s="145" t="s">
        <v>0</v>
      </c>
      <c r="B172" s="146" t="s">
        <v>655</v>
      </c>
      <c r="C172" s="147" t="str">
        <f t="shared" si="5"/>
        <v>港湾本体工（ケーソン式・ブロック式）</v>
      </c>
      <c r="D172" s="147" t="s">
        <v>1295</v>
      </c>
      <c r="E172" t="s">
        <v>656</v>
      </c>
      <c r="F172" t="s">
        <v>664</v>
      </c>
      <c r="G172" t="s">
        <v>672</v>
      </c>
      <c r="H172" t="s">
        <v>674</v>
      </c>
      <c r="I172" t="s">
        <v>678</v>
      </c>
      <c r="J172" t="s">
        <v>680</v>
      </c>
    </row>
    <row r="173" spans="1:8" ht="21.75" customHeight="1">
      <c r="A173" s="145" t="s">
        <v>0</v>
      </c>
      <c r="B173" s="146" t="s">
        <v>684</v>
      </c>
      <c r="C173" s="147" t="str">
        <f t="shared" si="5"/>
        <v>港湾本体工（場所打式）</v>
      </c>
      <c r="D173" s="147" t="s">
        <v>1296</v>
      </c>
      <c r="E173" t="s">
        <v>685</v>
      </c>
      <c r="F173" t="s">
        <v>649</v>
      </c>
      <c r="G173" t="s">
        <v>688</v>
      </c>
      <c r="H173" t="s">
        <v>653</v>
      </c>
    </row>
    <row r="174" spans="1:8" ht="21.75" customHeight="1">
      <c r="A174" s="145" t="s">
        <v>0</v>
      </c>
      <c r="B174" s="146" t="s">
        <v>692</v>
      </c>
      <c r="C174" s="147" t="str">
        <f t="shared" si="5"/>
        <v>港湾本体工（捨石・捨ブロック式）</v>
      </c>
      <c r="D174" s="147" t="s">
        <v>1297</v>
      </c>
      <c r="E174" t="s">
        <v>638</v>
      </c>
      <c r="F174" t="s">
        <v>693</v>
      </c>
      <c r="G174" t="s">
        <v>696</v>
      </c>
      <c r="H174" t="s">
        <v>685</v>
      </c>
    </row>
    <row r="175" spans="1:5" ht="21.75" customHeight="1">
      <c r="A175" s="145" t="s">
        <v>0</v>
      </c>
      <c r="B175" s="146" t="s">
        <v>701</v>
      </c>
      <c r="C175" s="147" t="str">
        <f t="shared" si="5"/>
        <v>港湾本体工（鋼矢板式）</v>
      </c>
      <c r="D175" s="147" t="s">
        <v>1298</v>
      </c>
      <c r="E175" t="s">
        <v>702</v>
      </c>
    </row>
    <row r="176" spans="1:5" ht="21.75" customHeight="1">
      <c r="A176" s="145" t="s">
        <v>0</v>
      </c>
      <c r="B176" s="146" t="s">
        <v>709</v>
      </c>
      <c r="C176" s="147" t="str">
        <f t="shared" si="5"/>
        <v>港湾本体工（鋼杭式）</v>
      </c>
      <c r="D176" s="147" t="s">
        <v>1299</v>
      </c>
      <c r="E176" t="s">
        <v>710</v>
      </c>
    </row>
    <row r="177" spans="1:5" ht="21.75" customHeight="1">
      <c r="A177" s="145" t="s">
        <v>0</v>
      </c>
      <c r="B177" s="146" t="s">
        <v>712</v>
      </c>
      <c r="C177" s="147" t="str">
        <f t="shared" si="5"/>
        <v>港湾本体工（その他形式）</v>
      </c>
      <c r="D177" s="147" t="s">
        <v>1300</v>
      </c>
      <c r="E177" t="s">
        <v>713</v>
      </c>
    </row>
    <row r="178" spans="1:10" ht="21.75" customHeight="1">
      <c r="A178" s="145" t="s">
        <v>0</v>
      </c>
      <c r="B178" s="146" t="s">
        <v>714</v>
      </c>
      <c r="C178" s="147" t="str">
        <f t="shared" si="5"/>
        <v>港湾被覆・根固工</v>
      </c>
      <c r="D178" s="147" t="s">
        <v>1301</v>
      </c>
      <c r="E178" t="s">
        <v>715</v>
      </c>
      <c r="F178" t="s">
        <v>644</v>
      </c>
      <c r="G178" t="s">
        <v>718</v>
      </c>
      <c r="H178" t="s">
        <v>721</v>
      </c>
      <c r="I178" t="s">
        <v>649</v>
      </c>
      <c r="J178" t="s">
        <v>653</v>
      </c>
    </row>
    <row r="179" spans="1:6" ht="21.75" customHeight="1">
      <c r="A179" s="145" t="s">
        <v>0</v>
      </c>
      <c r="B179" s="146" t="s">
        <v>724</v>
      </c>
      <c r="C179" s="147" t="str">
        <f t="shared" si="5"/>
        <v>港湾上部工</v>
      </c>
      <c r="D179" s="147" t="s">
        <v>1302</v>
      </c>
      <c r="E179" t="s">
        <v>725</v>
      </c>
      <c r="F179" t="s">
        <v>726</v>
      </c>
    </row>
    <row r="180" spans="1:9" ht="21.75" customHeight="1">
      <c r="A180" s="145" t="s">
        <v>0</v>
      </c>
      <c r="B180" s="146" t="s">
        <v>729</v>
      </c>
      <c r="C180" s="147" t="str">
        <f t="shared" si="5"/>
        <v>港湾付属工</v>
      </c>
      <c r="D180" s="147" t="s">
        <v>1303</v>
      </c>
      <c r="E180" t="s">
        <v>730</v>
      </c>
      <c r="F180" t="s">
        <v>732</v>
      </c>
      <c r="G180" t="s">
        <v>734</v>
      </c>
      <c r="H180" t="s">
        <v>737</v>
      </c>
      <c r="I180" t="s">
        <v>743</v>
      </c>
    </row>
    <row r="181" spans="1:6" ht="21.75" customHeight="1">
      <c r="A181" s="145" t="s">
        <v>0</v>
      </c>
      <c r="B181" s="146" t="s">
        <v>306</v>
      </c>
      <c r="C181" s="147" t="str">
        <f t="shared" si="5"/>
        <v>港湾消波工</v>
      </c>
      <c r="D181" s="147" t="s">
        <v>1304</v>
      </c>
      <c r="E181" t="s">
        <v>638</v>
      </c>
      <c r="F181" t="s">
        <v>745</v>
      </c>
    </row>
    <row r="182" spans="1:7" ht="21.75" customHeight="1">
      <c r="A182" s="145" t="s">
        <v>0</v>
      </c>
      <c r="B182" s="146" t="s">
        <v>748</v>
      </c>
      <c r="C182" s="147" t="str">
        <f t="shared" si="5"/>
        <v>港湾裏込・裏埋工</v>
      </c>
      <c r="D182" s="147" t="s">
        <v>1305</v>
      </c>
      <c r="E182" t="s">
        <v>749</v>
      </c>
      <c r="F182" t="s">
        <v>754</v>
      </c>
      <c r="G182" t="s">
        <v>756</v>
      </c>
    </row>
    <row r="183" spans="1:7" ht="21.75" customHeight="1">
      <c r="A183" s="145" t="s">
        <v>0</v>
      </c>
      <c r="B183" s="146" t="s">
        <v>757</v>
      </c>
      <c r="C183" s="147" t="str">
        <f t="shared" si="5"/>
        <v>港湾陸上地盤改良工</v>
      </c>
      <c r="D183" s="147" t="s">
        <v>1306</v>
      </c>
      <c r="E183" t="s">
        <v>625</v>
      </c>
      <c r="F183" t="s">
        <v>633</v>
      </c>
      <c r="G183" t="s">
        <v>630</v>
      </c>
    </row>
    <row r="184" spans="1:6" ht="21.75" customHeight="1">
      <c r="A184" s="145" t="s">
        <v>0</v>
      </c>
      <c r="B184" s="146" t="s">
        <v>126</v>
      </c>
      <c r="C184" s="147" t="str">
        <f t="shared" si="5"/>
        <v>港湾土工</v>
      </c>
      <c r="D184" s="147" t="s">
        <v>1307</v>
      </c>
      <c r="E184" t="s">
        <v>124</v>
      </c>
      <c r="F184" t="s">
        <v>766</v>
      </c>
    </row>
    <row r="185" spans="1:8" ht="21.75" customHeight="1">
      <c r="A185" s="145" t="s">
        <v>0</v>
      </c>
      <c r="B185" s="146" t="s">
        <v>364</v>
      </c>
      <c r="C185" s="147" t="str">
        <f t="shared" si="5"/>
        <v>港湾舗装工</v>
      </c>
      <c r="D185" s="147" t="s">
        <v>1308</v>
      </c>
      <c r="E185" t="s">
        <v>767</v>
      </c>
      <c r="F185" t="s">
        <v>365</v>
      </c>
      <c r="G185" t="s">
        <v>374</v>
      </c>
      <c r="H185" t="s">
        <v>366</v>
      </c>
    </row>
    <row r="186" spans="1:8" ht="21.75" customHeight="1">
      <c r="A186" s="145" t="s">
        <v>0</v>
      </c>
      <c r="B186" s="146" t="s">
        <v>776</v>
      </c>
      <c r="C186" s="147" t="str">
        <f t="shared" si="5"/>
        <v>港湾沈埋トンネル工</v>
      </c>
      <c r="D186" s="147" t="s">
        <v>1309</v>
      </c>
      <c r="E186" t="s">
        <v>777</v>
      </c>
      <c r="F186" t="s">
        <v>778</v>
      </c>
      <c r="G186" t="s">
        <v>779</v>
      </c>
      <c r="H186" t="s">
        <v>780</v>
      </c>
    </row>
    <row r="187" spans="1:8" ht="21.75" customHeight="1">
      <c r="A187" s="145" t="s">
        <v>0</v>
      </c>
      <c r="B187" s="146" t="s">
        <v>781</v>
      </c>
      <c r="C187" s="147" t="str">
        <f t="shared" si="5"/>
        <v>港湾橋梁工</v>
      </c>
      <c r="D187" s="147" t="s">
        <v>1310</v>
      </c>
      <c r="E187" t="s">
        <v>782</v>
      </c>
      <c r="F187" t="s">
        <v>783</v>
      </c>
      <c r="G187" t="s">
        <v>779</v>
      </c>
      <c r="H187" t="s">
        <v>784</v>
      </c>
    </row>
    <row r="188" spans="1:8" ht="21.75" customHeight="1">
      <c r="A188" s="145" t="s">
        <v>0</v>
      </c>
      <c r="B188" s="146" t="s">
        <v>785</v>
      </c>
      <c r="C188" s="147" t="str">
        <f t="shared" si="5"/>
        <v>港湾維持補修工</v>
      </c>
      <c r="D188" s="147" t="s">
        <v>1311</v>
      </c>
      <c r="E188" t="s">
        <v>786</v>
      </c>
      <c r="F188" t="s">
        <v>737</v>
      </c>
      <c r="G188" t="s">
        <v>790</v>
      </c>
      <c r="H188" t="s">
        <v>792</v>
      </c>
    </row>
    <row r="189" spans="1:8" ht="21.75" customHeight="1">
      <c r="A189" s="145" t="s">
        <v>0</v>
      </c>
      <c r="B189" s="146" t="s">
        <v>796</v>
      </c>
      <c r="C189" s="147" t="str">
        <f t="shared" si="5"/>
        <v>港湾雑工</v>
      </c>
      <c r="D189" s="147" t="s">
        <v>1312</v>
      </c>
      <c r="E189" t="s">
        <v>797</v>
      </c>
      <c r="F189" t="s">
        <v>801</v>
      </c>
      <c r="G189" t="s">
        <v>803</v>
      </c>
      <c r="H189" t="s">
        <v>806</v>
      </c>
    </row>
    <row r="190" spans="1:6" ht="21.75" customHeight="1">
      <c r="A190" s="145" t="s">
        <v>0</v>
      </c>
      <c r="B190" s="146" t="s">
        <v>230</v>
      </c>
      <c r="C190" s="147" t="str">
        <f t="shared" si="5"/>
        <v>港湾構造物撤去工</v>
      </c>
      <c r="D190" s="147" t="s">
        <v>1313</v>
      </c>
      <c r="E190" t="s">
        <v>809</v>
      </c>
      <c r="F190" t="s">
        <v>811</v>
      </c>
    </row>
    <row r="191" spans="1:10" ht="21.75" customHeight="1">
      <c r="A191" s="145" t="s">
        <v>0</v>
      </c>
      <c r="B191" s="146" t="s">
        <v>282</v>
      </c>
      <c r="C191" s="147" t="str">
        <f t="shared" si="5"/>
        <v>港湾仮設工</v>
      </c>
      <c r="D191" s="147" t="s">
        <v>1314</v>
      </c>
      <c r="E191" t="s">
        <v>819</v>
      </c>
      <c r="F191" t="s">
        <v>821</v>
      </c>
      <c r="G191" t="s">
        <v>823</v>
      </c>
      <c r="H191" t="s">
        <v>825</v>
      </c>
      <c r="I191" t="s">
        <v>826</v>
      </c>
      <c r="J191" t="s">
        <v>827</v>
      </c>
    </row>
    <row r="192" spans="1:10" ht="21.75" customHeight="1">
      <c r="A192" s="145" t="s">
        <v>0</v>
      </c>
      <c r="B192" s="146" t="s">
        <v>563</v>
      </c>
      <c r="C192" s="147" t="str">
        <f t="shared" si="5"/>
        <v>港湾環境対策工</v>
      </c>
      <c r="D192" s="147" t="s">
        <v>1315</v>
      </c>
      <c r="E192" t="s">
        <v>828</v>
      </c>
      <c r="F192" t="s">
        <v>541</v>
      </c>
      <c r="G192" t="s">
        <v>829</v>
      </c>
      <c r="H192" t="s">
        <v>830</v>
      </c>
      <c r="I192" t="s">
        <v>831</v>
      </c>
      <c r="J192" t="s">
        <v>832</v>
      </c>
    </row>
    <row r="193" spans="1:9" ht="21.75" customHeight="1">
      <c r="A193" s="145" t="s">
        <v>0</v>
      </c>
      <c r="B193" s="146" t="s">
        <v>833</v>
      </c>
      <c r="C193" s="147" t="str">
        <f>A193&amp;B193</f>
        <v>港湾測量調査</v>
      </c>
      <c r="D193" s="147" t="s">
        <v>1316</v>
      </c>
      <c r="E193" t="s">
        <v>570</v>
      </c>
      <c r="F193" t="s">
        <v>834</v>
      </c>
      <c r="G193" t="s">
        <v>582</v>
      </c>
      <c r="H193" t="s">
        <v>586</v>
      </c>
      <c r="I193" t="s">
        <v>835</v>
      </c>
    </row>
    <row r="194" spans="1:6" ht="21.75" customHeight="1">
      <c r="A194" s="145" t="s">
        <v>0</v>
      </c>
      <c r="B194" s="146" t="s">
        <v>836</v>
      </c>
      <c r="C194" s="147" t="str">
        <f>A194&amp;B194</f>
        <v>港湾安全対策工</v>
      </c>
      <c r="D194" s="147" t="s">
        <v>1317</v>
      </c>
      <c r="E194" t="s">
        <v>837</v>
      </c>
      <c r="F194" t="s">
        <v>836</v>
      </c>
    </row>
    <row r="195" spans="3:4" ht="21.75" customHeight="1">
      <c r="C195" s="146"/>
      <c r="D195" s="146"/>
    </row>
    <row r="196" spans="3:4" ht="21.75" customHeight="1">
      <c r="C196" s="146"/>
      <c r="D196" s="146"/>
    </row>
    <row r="197" spans="3:4" ht="21.75" customHeight="1">
      <c r="C197" s="146"/>
      <c r="D197" s="146"/>
    </row>
    <row r="198" spans="3:4" ht="21.75" customHeight="1">
      <c r="C198" s="146"/>
      <c r="D198" s="146"/>
    </row>
    <row r="199" spans="3:4" ht="21.75" customHeight="1">
      <c r="C199" s="146"/>
      <c r="D199" s="146"/>
    </row>
    <row r="200" spans="3:4" ht="21.75" customHeight="1">
      <c r="C200" s="146"/>
      <c r="D200" s="146"/>
    </row>
    <row r="201" spans="3:4" ht="21.75" customHeight="1">
      <c r="C201" s="146"/>
      <c r="D201" s="146"/>
    </row>
    <row r="202" spans="3:4" ht="21.75" customHeight="1">
      <c r="C202" s="146"/>
      <c r="D202" s="146"/>
    </row>
    <row r="203" spans="3:4" ht="21.75" customHeight="1">
      <c r="C203" s="146"/>
      <c r="D203" s="146"/>
    </row>
    <row r="204" spans="3:4" ht="21.75" customHeight="1">
      <c r="C204" s="146"/>
      <c r="D204" s="146"/>
    </row>
  </sheetData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M106"/>
  <sheetViews>
    <sheetView zoomScalePageLayoutView="0" workbookViewId="0" topLeftCell="B10">
      <selection activeCell="K17" sqref="K17"/>
    </sheetView>
  </sheetViews>
  <sheetFormatPr defaultColWidth="9.00390625" defaultRowHeight="13.5"/>
  <cols>
    <col min="1" max="1" width="13.00390625" style="0" bestFit="1" customWidth="1"/>
    <col min="2" max="3" width="21.875" style="0" customWidth="1"/>
    <col min="4" max="4" width="18.50390625" style="0" customWidth="1"/>
  </cols>
  <sheetData>
    <row r="1" spans="1:6" ht="13.5">
      <c r="A1" s="147" t="s">
        <v>975</v>
      </c>
      <c r="B1" t="s">
        <v>141</v>
      </c>
      <c r="C1" s="148" t="str">
        <f aca="true" t="shared" si="0" ref="C1:C32">A1&amp;B1</f>
        <v>共通工法面工法面芝付工</v>
      </c>
      <c r="D1" s="148" t="s">
        <v>1017</v>
      </c>
      <c r="E1" t="s">
        <v>142</v>
      </c>
      <c r="F1" t="s">
        <v>143</v>
      </c>
    </row>
    <row r="2" spans="1:7" ht="13.5">
      <c r="A2" s="147" t="s">
        <v>975</v>
      </c>
      <c r="B2" t="s">
        <v>144</v>
      </c>
      <c r="C2" s="148" t="str">
        <f t="shared" si="0"/>
        <v>共通工法面工コンクリート法枠工</v>
      </c>
      <c r="D2" s="148" t="s">
        <v>1018</v>
      </c>
      <c r="E2" t="s">
        <v>145</v>
      </c>
      <c r="F2" t="s">
        <v>146</v>
      </c>
      <c r="G2" t="s">
        <v>147</v>
      </c>
    </row>
    <row r="3" spans="1:6" ht="13.5">
      <c r="A3" s="147" t="s">
        <v>975</v>
      </c>
      <c r="B3" t="s">
        <v>150</v>
      </c>
      <c r="C3" s="148" t="str">
        <f t="shared" si="0"/>
        <v>共通工法面工吹付工</v>
      </c>
      <c r="D3" s="148" t="s">
        <v>1019</v>
      </c>
      <c r="E3" t="s">
        <v>1123</v>
      </c>
      <c r="F3" t="s">
        <v>152</v>
      </c>
    </row>
    <row r="4" spans="1:9" ht="13.5">
      <c r="A4" s="147" t="s">
        <v>975</v>
      </c>
      <c r="B4" t="s">
        <v>153</v>
      </c>
      <c r="C4" s="148" t="str">
        <f t="shared" si="0"/>
        <v>共通工法面工植生工</v>
      </c>
      <c r="D4" s="148" t="s">
        <v>1020</v>
      </c>
      <c r="E4" t="s">
        <v>154</v>
      </c>
      <c r="F4" t="s">
        <v>155</v>
      </c>
      <c r="G4" t="s">
        <v>156</v>
      </c>
      <c r="H4" t="s">
        <v>157</v>
      </c>
      <c r="I4" t="s">
        <v>158</v>
      </c>
    </row>
    <row r="5" spans="1:9" ht="13.5">
      <c r="A5" s="147" t="s">
        <v>976</v>
      </c>
      <c r="B5" t="s">
        <v>162</v>
      </c>
      <c r="C5" s="148" t="str">
        <f t="shared" si="0"/>
        <v>共通工擁壁工石・ブロック積（張）工</v>
      </c>
      <c r="D5" s="148" t="s">
        <v>1021</v>
      </c>
      <c r="E5" t="s">
        <v>163</v>
      </c>
      <c r="F5" t="s">
        <v>164</v>
      </c>
      <c r="G5" t="s">
        <v>165</v>
      </c>
      <c r="H5" t="s">
        <v>166</v>
      </c>
      <c r="I5" t="s">
        <v>167</v>
      </c>
    </row>
    <row r="6" spans="1:7" ht="13.5">
      <c r="A6" s="147" t="s">
        <v>976</v>
      </c>
      <c r="B6" t="s">
        <v>171</v>
      </c>
      <c r="C6" s="148" t="str">
        <f t="shared" si="0"/>
        <v>共通工擁壁工補強土擁壁工</v>
      </c>
      <c r="D6" s="148" t="s">
        <v>1022</v>
      </c>
      <c r="E6" t="s">
        <v>172</v>
      </c>
      <c r="F6" t="s">
        <v>173</v>
      </c>
      <c r="G6" t="s">
        <v>174</v>
      </c>
    </row>
    <row r="7" spans="1:11" ht="13.5">
      <c r="A7" s="147" t="s">
        <v>977</v>
      </c>
      <c r="B7" t="s">
        <v>175</v>
      </c>
      <c r="C7" s="148" t="str">
        <f t="shared" si="0"/>
        <v>共通工連続地中壁工連続地中壁工</v>
      </c>
      <c r="D7" s="148" t="s">
        <v>1023</v>
      </c>
      <c r="E7" t="s">
        <v>124</v>
      </c>
      <c r="F7" t="s">
        <v>177</v>
      </c>
      <c r="G7" t="s">
        <v>178</v>
      </c>
      <c r="H7" t="s">
        <v>179</v>
      </c>
      <c r="I7" t="s">
        <v>180</v>
      </c>
      <c r="J7" t="s">
        <v>181</v>
      </c>
      <c r="K7" t="s">
        <v>182</v>
      </c>
    </row>
    <row r="8" spans="1:7" ht="13.5">
      <c r="A8" s="147" t="s">
        <v>978</v>
      </c>
      <c r="B8" t="s">
        <v>186</v>
      </c>
      <c r="C8" s="148" t="str">
        <f t="shared" si="0"/>
        <v>共通工排水構造物工側溝工</v>
      </c>
      <c r="D8" s="148" t="s">
        <v>1024</v>
      </c>
      <c r="E8" t="s">
        <v>187</v>
      </c>
      <c r="F8" t="s">
        <v>188</v>
      </c>
      <c r="G8" t="s">
        <v>189</v>
      </c>
    </row>
    <row r="9" spans="1:8" ht="13.5">
      <c r="A9" s="147" t="s">
        <v>978</v>
      </c>
      <c r="B9" t="s">
        <v>190</v>
      </c>
      <c r="C9" s="148" t="str">
        <f t="shared" si="0"/>
        <v>共通工排水構造物工暗渠工</v>
      </c>
      <c r="D9" s="148" t="s">
        <v>1025</v>
      </c>
      <c r="E9" t="s">
        <v>191</v>
      </c>
      <c r="F9" t="s">
        <v>192</v>
      </c>
      <c r="G9" t="s">
        <v>193</v>
      </c>
      <c r="H9" t="s">
        <v>194</v>
      </c>
    </row>
    <row r="10" spans="1:5" ht="13.5">
      <c r="A10" s="147" t="s">
        <v>978</v>
      </c>
      <c r="B10" t="s">
        <v>195</v>
      </c>
      <c r="C10" s="148" t="str">
        <f t="shared" si="0"/>
        <v>共通工排水構造物工水路工</v>
      </c>
      <c r="D10" s="148" t="s">
        <v>1026</v>
      </c>
      <c r="E10" t="s">
        <v>188</v>
      </c>
    </row>
    <row r="11" spans="1:7" ht="13.5">
      <c r="A11" s="147" t="s">
        <v>979</v>
      </c>
      <c r="B11" t="s">
        <v>201</v>
      </c>
      <c r="C11" s="148" t="str">
        <f t="shared" si="0"/>
        <v>共通工軟弱地盤処理工締固め改良工</v>
      </c>
      <c r="D11" s="148" t="s">
        <v>1027</v>
      </c>
      <c r="E11" t="s">
        <v>202</v>
      </c>
      <c r="F11" t="s">
        <v>203</v>
      </c>
      <c r="G11" t="s">
        <v>204</v>
      </c>
    </row>
    <row r="12" spans="1:8" ht="13.5">
      <c r="A12" s="147" t="s">
        <v>979</v>
      </c>
      <c r="B12" t="s">
        <v>205</v>
      </c>
      <c r="C12" s="148" t="str">
        <f t="shared" si="0"/>
        <v>共通工軟弱地盤処理工バーチカルドレーン工</v>
      </c>
      <c r="D12" s="148" t="s">
        <v>1028</v>
      </c>
      <c r="E12" t="s">
        <v>206</v>
      </c>
      <c r="F12" t="s">
        <v>207</v>
      </c>
      <c r="G12" t="s">
        <v>208</v>
      </c>
      <c r="H12" t="s">
        <v>209</v>
      </c>
    </row>
    <row r="13" spans="1:8" ht="13.5">
      <c r="A13" s="147" t="s">
        <v>980</v>
      </c>
      <c r="B13" t="s">
        <v>200</v>
      </c>
      <c r="C13" s="148" t="str">
        <f t="shared" si="0"/>
        <v>共通工深層混合処理工固結工</v>
      </c>
      <c r="D13" s="148" t="s">
        <v>1029</v>
      </c>
      <c r="E13" t="s">
        <v>212</v>
      </c>
      <c r="F13" t="s">
        <v>213</v>
      </c>
      <c r="G13" t="s">
        <v>214</v>
      </c>
      <c r="H13" t="s">
        <v>215</v>
      </c>
    </row>
    <row r="14" spans="1:7" ht="13.5">
      <c r="A14" s="147" t="s">
        <v>981</v>
      </c>
      <c r="B14" t="s">
        <v>217</v>
      </c>
      <c r="C14" s="148" t="str">
        <f t="shared" si="0"/>
        <v>共通工薬液注入工薬液系</v>
      </c>
      <c r="D14" s="148" t="s">
        <v>1030</v>
      </c>
      <c r="E14" t="s">
        <v>218</v>
      </c>
      <c r="F14" t="s">
        <v>219</v>
      </c>
      <c r="G14" t="s">
        <v>220</v>
      </c>
    </row>
    <row r="15" spans="1:7" ht="13.5">
      <c r="A15" s="147" t="s">
        <v>981</v>
      </c>
      <c r="B15" t="s">
        <v>221</v>
      </c>
      <c r="C15" s="148" t="str">
        <f t="shared" si="0"/>
        <v>共通工薬液注入工非薬液系</v>
      </c>
      <c r="D15" s="148" t="s">
        <v>1031</v>
      </c>
      <c r="E15" t="s">
        <v>218</v>
      </c>
      <c r="F15" t="s">
        <v>219</v>
      </c>
      <c r="G15" t="s">
        <v>220</v>
      </c>
    </row>
    <row r="16" spans="1:7" ht="13.5">
      <c r="A16" s="147" t="s">
        <v>982</v>
      </c>
      <c r="B16" t="s">
        <v>257</v>
      </c>
      <c r="C16" s="148" t="str">
        <f t="shared" si="0"/>
        <v>基礎工深礎工深礎工</v>
      </c>
      <c r="D16" s="148" t="s">
        <v>1032</v>
      </c>
      <c r="E16" t="s">
        <v>258</v>
      </c>
      <c r="F16" t="s">
        <v>259</v>
      </c>
      <c r="G16" t="s">
        <v>260</v>
      </c>
    </row>
    <row r="17" spans="1:6" ht="13.5">
      <c r="A17" s="147" t="s">
        <v>983</v>
      </c>
      <c r="B17" t="s">
        <v>262</v>
      </c>
      <c r="C17" s="148" t="str">
        <f t="shared" si="0"/>
        <v>基礎工ケーソン工オープンケーソン工</v>
      </c>
      <c r="D17" s="148" t="s">
        <v>1033</v>
      </c>
      <c r="E17" t="s">
        <v>263</v>
      </c>
      <c r="F17" t="s">
        <v>264</v>
      </c>
    </row>
    <row r="18" spans="1:11" ht="13.5">
      <c r="A18" s="147" t="s">
        <v>983</v>
      </c>
      <c r="B18" t="s">
        <v>265</v>
      </c>
      <c r="C18" s="148" t="str">
        <f t="shared" si="0"/>
        <v>基礎工ケーソン工ニューマチックケーソン工</v>
      </c>
      <c r="D18" s="148" t="s">
        <v>1034</v>
      </c>
      <c r="E18" t="s">
        <v>263</v>
      </c>
      <c r="F18" t="s">
        <v>266</v>
      </c>
      <c r="G18" t="s">
        <v>264</v>
      </c>
      <c r="H18" t="s">
        <v>267</v>
      </c>
      <c r="I18" t="s">
        <v>268</v>
      </c>
      <c r="J18" t="s">
        <v>269</v>
      </c>
      <c r="K18" t="s">
        <v>270</v>
      </c>
    </row>
    <row r="19" spans="1:6" ht="13.5">
      <c r="A19" s="147" t="s">
        <v>984</v>
      </c>
      <c r="B19" t="s">
        <v>332</v>
      </c>
      <c r="C19" s="148" t="str">
        <f t="shared" si="0"/>
        <v>河川維持堤防除草工防草工</v>
      </c>
      <c r="D19" s="148" t="s">
        <v>1035</v>
      </c>
      <c r="E19" t="s">
        <v>333</v>
      </c>
      <c r="F19" t="s">
        <v>334</v>
      </c>
    </row>
    <row r="20" spans="1:7" ht="13.5">
      <c r="A20" s="147" t="s">
        <v>985</v>
      </c>
      <c r="B20" t="s">
        <v>366</v>
      </c>
      <c r="C20" s="148" t="str">
        <f t="shared" si="0"/>
        <v>舗装工アスファルト舗装工アスファルト舗装工</v>
      </c>
      <c r="D20" s="148" t="s">
        <v>1036</v>
      </c>
      <c r="E20" t="s">
        <v>367</v>
      </c>
      <c r="F20" t="s">
        <v>368</v>
      </c>
      <c r="G20" t="s">
        <v>369</v>
      </c>
    </row>
    <row r="21" spans="1:6" ht="13.5">
      <c r="A21" s="147" t="s">
        <v>985</v>
      </c>
      <c r="B21" t="s">
        <v>371</v>
      </c>
      <c r="C21" s="148" t="str">
        <f t="shared" si="0"/>
        <v>舗装工アスファルト舗装工排水性舗装工</v>
      </c>
      <c r="D21" s="148" t="s">
        <v>1037</v>
      </c>
      <c r="E21" t="s">
        <v>367</v>
      </c>
      <c r="F21" t="s">
        <v>368</v>
      </c>
    </row>
    <row r="22" spans="1:6" ht="13.5">
      <c r="A22" s="147" t="s">
        <v>986</v>
      </c>
      <c r="B22" t="s">
        <v>374</v>
      </c>
      <c r="C22" s="148" t="str">
        <f t="shared" si="0"/>
        <v>舗装工コンクリート舗装工コンクリート舗装工</v>
      </c>
      <c r="D22" s="148" t="s">
        <v>1038</v>
      </c>
      <c r="E22" t="s">
        <v>367</v>
      </c>
      <c r="F22" t="s">
        <v>368</v>
      </c>
    </row>
    <row r="23" spans="1:6" ht="13.5">
      <c r="A23" s="147" t="s">
        <v>987</v>
      </c>
      <c r="B23" t="s">
        <v>380</v>
      </c>
      <c r="C23" s="148" t="str">
        <f t="shared" si="0"/>
        <v>舗装工特殊舗装工特殊舗装工</v>
      </c>
      <c r="D23" s="148" t="s">
        <v>1039</v>
      </c>
      <c r="E23" t="s">
        <v>367</v>
      </c>
      <c r="F23" t="s">
        <v>368</v>
      </c>
    </row>
    <row r="24" spans="1:6" ht="13.5">
      <c r="A24" s="147" t="s">
        <v>988</v>
      </c>
      <c r="B24" t="s">
        <v>381</v>
      </c>
      <c r="C24" s="148" t="str">
        <f t="shared" si="0"/>
        <v>舗装工薄層カラー舗装工薄層カラー舗装工</v>
      </c>
      <c r="D24" s="148" t="s">
        <v>1040</v>
      </c>
      <c r="E24" t="s">
        <v>367</v>
      </c>
      <c r="F24" t="s">
        <v>368</v>
      </c>
    </row>
    <row r="25" spans="1:9" ht="13.5">
      <c r="A25" s="147" t="s">
        <v>989</v>
      </c>
      <c r="B25" t="s">
        <v>387</v>
      </c>
      <c r="C25" s="148" t="str">
        <f t="shared" si="0"/>
        <v>付属施設防護柵設置工落石防止網（ロックネット）設置工</v>
      </c>
      <c r="D25" s="148" t="s">
        <v>1041</v>
      </c>
      <c r="E25" t="s">
        <v>388</v>
      </c>
      <c r="F25" t="s">
        <v>389</v>
      </c>
      <c r="G25" t="s">
        <v>390</v>
      </c>
      <c r="H25" t="s">
        <v>391</v>
      </c>
      <c r="I25" t="s">
        <v>392</v>
      </c>
    </row>
    <row r="26" spans="1:6" ht="13.5">
      <c r="A26" s="147" t="s">
        <v>990</v>
      </c>
      <c r="B26" t="s">
        <v>435</v>
      </c>
      <c r="C26" s="148" t="str">
        <f t="shared" si="0"/>
        <v>道路維持修繕工橋梁補修補強工ひび割れ注入工</v>
      </c>
      <c r="D26" s="148" t="s">
        <v>1042</v>
      </c>
      <c r="E26" t="s">
        <v>436</v>
      </c>
      <c r="F26" t="s">
        <v>437</v>
      </c>
    </row>
    <row r="27" spans="1:6" ht="13.5">
      <c r="A27" s="147" t="s">
        <v>991</v>
      </c>
      <c r="B27" t="s">
        <v>332</v>
      </c>
      <c r="C27" s="148" t="str">
        <f t="shared" si="0"/>
        <v>道路維持修繕工道路除草工防草工</v>
      </c>
      <c r="D27" s="148" t="s">
        <v>1043</v>
      </c>
      <c r="E27" t="s">
        <v>333</v>
      </c>
      <c r="F27" t="s">
        <v>334</v>
      </c>
    </row>
    <row r="28" spans="1:6" ht="13.5">
      <c r="A28" s="147" t="s">
        <v>992</v>
      </c>
      <c r="B28" t="s">
        <v>453</v>
      </c>
      <c r="C28" s="148" t="str">
        <f t="shared" si="0"/>
        <v>道路維持修繕工道路清掃工排水構造物清掃工</v>
      </c>
      <c r="D28" s="148" t="s">
        <v>1044</v>
      </c>
      <c r="E28" t="s">
        <v>454</v>
      </c>
      <c r="F28" t="s">
        <v>455</v>
      </c>
    </row>
    <row r="29" spans="1:6" ht="13.5">
      <c r="A29" s="147" t="s">
        <v>993</v>
      </c>
      <c r="B29" t="s">
        <v>308</v>
      </c>
      <c r="C29" s="148" t="str">
        <f t="shared" si="0"/>
        <v>港湾浚渫工ポンプ浚渫工</v>
      </c>
      <c r="D29" s="148" t="s">
        <v>1045</v>
      </c>
      <c r="E29" t="s">
        <v>589</v>
      </c>
      <c r="F29" t="s">
        <v>590</v>
      </c>
    </row>
    <row r="30" spans="1:6" ht="13.5">
      <c r="A30" s="147" t="s">
        <v>993</v>
      </c>
      <c r="B30" t="s">
        <v>309</v>
      </c>
      <c r="C30" s="148" t="str">
        <f t="shared" si="0"/>
        <v>港湾浚渫工グラブ浚渫工</v>
      </c>
      <c r="D30" s="148" t="s">
        <v>1046</v>
      </c>
      <c r="E30" t="s">
        <v>592</v>
      </c>
      <c r="F30" t="s">
        <v>593</v>
      </c>
    </row>
    <row r="31" spans="1:6" ht="13.5">
      <c r="A31" s="147" t="s">
        <v>993</v>
      </c>
      <c r="B31" t="s">
        <v>594</v>
      </c>
      <c r="C31" s="148" t="str">
        <f t="shared" si="0"/>
        <v>港湾浚渫工硬土盤・岩盤浚渫工</v>
      </c>
      <c r="D31" s="148" t="s">
        <v>1047</v>
      </c>
      <c r="E31" t="s">
        <v>595</v>
      </c>
      <c r="F31" t="s">
        <v>593</v>
      </c>
    </row>
    <row r="32" spans="1:6" ht="13.5">
      <c r="A32" s="147" t="s">
        <v>993</v>
      </c>
      <c r="B32" t="s">
        <v>596</v>
      </c>
      <c r="C32" s="148" t="str">
        <f t="shared" si="0"/>
        <v>港湾浚渫工バックホウ浚渫工</v>
      </c>
      <c r="D32" s="148" t="s">
        <v>1048</v>
      </c>
      <c r="E32" t="s">
        <v>597</v>
      </c>
      <c r="F32" t="s">
        <v>593</v>
      </c>
    </row>
    <row r="33" spans="1:6" ht="13.5">
      <c r="A33" s="147" t="s">
        <v>993</v>
      </c>
      <c r="B33" t="s">
        <v>598</v>
      </c>
      <c r="C33" s="148" t="str">
        <f aca="true" t="shared" si="1" ref="C33:C64">A33&amp;B33</f>
        <v>港湾浚渫工浚渫土工</v>
      </c>
      <c r="D33" s="148" t="s">
        <v>1049</v>
      </c>
      <c r="E33" t="s">
        <v>599</v>
      </c>
      <c r="F33" t="s">
        <v>600</v>
      </c>
    </row>
    <row r="34" spans="1:5" ht="13.5">
      <c r="A34" s="147" t="s">
        <v>994</v>
      </c>
      <c r="B34" t="s">
        <v>603</v>
      </c>
      <c r="C34" s="148" t="str">
        <f t="shared" si="1"/>
        <v>港湾土捨工排砂管設備工</v>
      </c>
      <c r="D34" s="148" t="s">
        <v>1050</v>
      </c>
      <c r="E34" t="s">
        <v>590</v>
      </c>
    </row>
    <row r="35" spans="1:5" ht="13.5">
      <c r="A35" s="147" t="s">
        <v>994</v>
      </c>
      <c r="B35" t="s">
        <v>604</v>
      </c>
      <c r="C35" s="148" t="str">
        <f t="shared" si="1"/>
        <v>港湾土捨工土運船運搬工</v>
      </c>
      <c r="D35" s="148" t="s">
        <v>1051</v>
      </c>
      <c r="E35" t="s">
        <v>593</v>
      </c>
    </row>
    <row r="36" spans="1:5" ht="13.5">
      <c r="A36" s="147" t="s">
        <v>994</v>
      </c>
      <c r="B36" t="s">
        <v>605</v>
      </c>
      <c r="C36" s="148" t="str">
        <f t="shared" si="1"/>
        <v>港湾土捨工揚土土捨工</v>
      </c>
      <c r="D36" s="148" t="s">
        <v>1052</v>
      </c>
      <c r="E36" t="s">
        <v>606</v>
      </c>
    </row>
    <row r="37" spans="1:10" ht="13.5">
      <c r="A37" s="147" t="s">
        <v>995</v>
      </c>
      <c r="B37" t="s">
        <v>607</v>
      </c>
      <c r="C37" s="148" t="str">
        <f t="shared" si="1"/>
        <v>港湾埋立工埋立工</v>
      </c>
      <c r="D37" s="148" t="s">
        <v>1053</v>
      </c>
      <c r="E37" t="s">
        <v>611</v>
      </c>
      <c r="F37" t="s">
        <v>612</v>
      </c>
      <c r="G37" t="s">
        <v>613</v>
      </c>
      <c r="H37" t="s">
        <v>590</v>
      </c>
      <c r="I37" t="s">
        <v>593</v>
      </c>
      <c r="J37" t="s">
        <v>614</v>
      </c>
    </row>
    <row r="38" spans="1:6" ht="13.5">
      <c r="A38" s="147" t="s">
        <v>995</v>
      </c>
      <c r="B38" t="s">
        <v>615</v>
      </c>
      <c r="C38" s="148" t="str">
        <f t="shared" si="1"/>
        <v>港湾埋立工埋立土工</v>
      </c>
      <c r="D38" s="148" t="s">
        <v>1054</v>
      </c>
      <c r="E38" t="s">
        <v>599</v>
      </c>
      <c r="F38" t="s">
        <v>600</v>
      </c>
    </row>
    <row r="39" spans="1:11" ht="13.5">
      <c r="A39" s="147" t="s">
        <v>996</v>
      </c>
      <c r="B39" t="s">
        <v>617</v>
      </c>
      <c r="C39" s="148" t="str">
        <f t="shared" si="1"/>
        <v>港湾海上地盤改良工床掘工</v>
      </c>
      <c r="D39" s="148" t="s">
        <v>1055</v>
      </c>
      <c r="E39" t="s">
        <v>618</v>
      </c>
      <c r="F39" t="s">
        <v>619</v>
      </c>
      <c r="G39" t="s">
        <v>620</v>
      </c>
      <c r="H39" t="s">
        <v>621</v>
      </c>
      <c r="I39" t="s">
        <v>590</v>
      </c>
      <c r="J39" t="s">
        <v>593</v>
      </c>
      <c r="K39" t="s">
        <v>606</v>
      </c>
    </row>
    <row r="40" spans="1:6" ht="13.5">
      <c r="A40" s="147" t="s">
        <v>996</v>
      </c>
      <c r="B40" t="s">
        <v>622</v>
      </c>
      <c r="C40" s="148" t="str">
        <f t="shared" si="1"/>
        <v>港湾海上地盤改良工床掘土工</v>
      </c>
      <c r="D40" s="148" t="s">
        <v>1056</v>
      </c>
      <c r="E40" t="s">
        <v>599</v>
      </c>
      <c r="F40" t="s">
        <v>600</v>
      </c>
    </row>
    <row r="41" spans="1:6" ht="13.5">
      <c r="A41" s="147" t="s">
        <v>996</v>
      </c>
      <c r="B41" t="s">
        <v>198</v>
      </c>
      <c r="C41" s="148" t="str">
        <f t="shared" si="1"/>
        <v>港湾海上地盤改良工置換工</v>
      </c>
      <c r="D41" s="148" t="s">
        <v>1057</v>
      </c>
      <c r="E41" t="s">
        <v>623</v>
      </c>
      <c r="F41" t="s">
        <v>624</v>
      </c>
    </row>
    <row r="42" spans="1:9" ht="13.5">
      <c r="A42" s="147" t="s">
        <v>996</v>
      </c>
      <c r="B42" t="s">
        <v>625</v>
      </c>
      <c r="C42" s="148" t="str">
        <f t="shared" si="1"/>
        <v>港湾海上地盤改良工圧密・排水工</v>
      </c>
      <c r="D42" s="148" t="s">
        <v>1058</v>
      </c>
      <c r="E42" t="s">
        <v>626</v>
      </c>
      <c r="F42" t="s">
        <v>627</v>
      </c>
      <c r="G42" t="s">
        <v>628</v>
      </c>
      <c r="H42" t="s">
        <v>758</v>
      </c>
      <c r="I42" t="s">
        <v>629</v>
      </c>
    </row>
    <row r="43" spans="1:8" ht="13.5">
      <c r="A43" s="147" t="s">
        <v>996</v>
      </c>
      <c r="B43" t="s">
        <v>630</v>
      </c>
      <c r="C43" s="148" t="str">
        <f t="shared" si="1"/>
        <v>港湾海上地盤改良工締固工</v>
      </c>
      <c r="D43" s="148" t="s">
        <v>1059</v>
      </c>
      <c r="E43" t="s">
        <v>631</v>
      </c>
      <c r="F43" t="s">
        <v>632</v>
      </c>
      <c r="G43" t="s">
        <v>627</v>
      </c>
      <c r="H43" t="s">
        <v>628</v>
      </c>
    </row>
    <row r="44" spans="1:7" ht="13.5">
      <c r="A44" s="147" t="s">
        <v>996</v>
      </c>
      <c r="B44" t="s">
        <v>633</v>
      </c>
      <c r="C44" s="148" t="str">
        <f t="shared" si="1"/>
        <v>港湾海上地盤改良工固化工</v>
      </c>
      <c r="D44" s="148" t="s">
        <v>1060</v>
      </c>
      <c r="E44" t="s">
        <v>634</v>
      </c>
      <c r="F44" t="s">
        <v>627</v>
      </c>
      <c r="G44" t="s">
        <v>628</v>
      </c>
    </row>
    <row r="45" spans="1:6" ht="13.5">
      <c r="A45" s="147" t="s">
        <v>997</v>
      </c>
      <c r="B45" t="s">
        <v>635</v>
      </c>
      <c r="C45" s="148" t="str">
        <f t="shared" si="1"/>
        <v>港湾基礎工基礎盛砂工</v>
      </c>
      <c r="D45" s="148" t="s">
        <v>1061</v>
      </c>
      <c r="E45" t="s">
        <v>636</v>
      </c>
      <c r="F45" t="s">
        <v>637</v>
      </c>
    </row>
    <row r="46" spans="1:5" ht="13.5">
      <c r="A46" s="147" t="s">
        <v>997</v>
      </c>
      <c r="B46" t="s">
        <v>638</v>
      </c>
      <c r="C46" s="148" t="str">
        <f t="shared" si="1"/>
        <v>港湾基礎工洗掘防止工</v>
      </c>
      <c r="D46" s="148" t="s">
        <v>1062</v>
      </c>
      <c r="E46" t="s">
        <v>639</v>
      </c>
    </row>
    <row r="47" spans="1:7" ht="13.5">
      <c r="A47" s="147" t="s">
        <v>997</v>
      </c>
      <c r="B47" t="s">
        <v>640</v>
      </c>
      <c r="C47" s="148" t="str">
        <f t="shared" si="1"/>
        <v>港湾基礎工基礎捨石工</v>
      </c>
      <c r="D47" s="148" t="s">
        <v>1063</v>
      </c>
      <c r="E47" t="s">
        <v>641</v>
      </c>
      <c r="F47" t="s">
        <v>642</v>
      </c>
      <c r="G47" t="s">
        <v>643</v>
      </c>
    </row>
    <row r="48" spans="1:5" ht="13.5">
      <c r="A48" s="147" t="s">
        <v>997</v>
      </c>
      <c r="B48" t="s">
        <v>644</v>
      </c>
      <c r="C48" s="148" t="str">
        <f t="shared" si="1"/>
        <v>港湾基礎工袋詰コンクリート工</v>
      </c>
      <c r="D48" s="148" t="s">
        <v>1064</v>
      </c>
      <c r="E48" t="s">
        <v>645</v>
      </c>
    </row>
    <row r="49" spans="1:6" ht="13.5">
      <c r="A49" s="147" t="s">
        <v>997</v>
      </c>
      <c r="B49" t="s">
        <v>646</v>
      </c>
      <c r="C49" s="148" t="str">
        <f t="shared" si="1"/>
        <v>港湾基礎工基礎ブロック工</v>
      </c>
      <c r="D49" s="148" t="s">
        <v>1065</v>
      </c>
      <c r="E49" t="s">
        <v>647</v>
      </c>
      <c r="F49" t="s">
        <v>648</v>
      </c>
    </row>
    <row r="50" spans="1:7" ht="13.5">
      <c r="A50" s="147" t="s">
        <v>997</v>
      </c>
      <c r="B50" t="s">
        <v>649</v>
      </c>
      <c r="C50" s="148" t="str">
        <f t="shared" si="1"/>
        <v>港湾基礎工水中コンクリート工</v>
      </c>
      <c r="D50" s="148" t="s">
        <v>1066</v>
      </c>
      <c r="E50" t="s">
        <v>650</v>
      </c>
      <c r="F50" t="s">
        <v>651</v>
      </c>
      <c r="G50" t="s">
        <v>652</v>
      </c>
    </row>
    <row r="51" spans="1:6" ht="13.5">
      <c r="A51" s="147" t="s">
        <v>997</v>
      </c>
      <c r="B51" t="s">
        <v>653</v>
      </c>
      <c r="C51" s="148" t="str">
        <f t="shared" si="1"/>
        <v>港湾基礎工水中不分離性コンクリート工</v>
      </c>
      <c r="D51" s="148" t="s">
        <v>1067</v>
      </c>
      <c r="E51" t="s">
        <v>650</v>
      </c>
      <c r="F51" t="s">
        <v>654</v>
      </c>
    </row>
    <row r="52" spans="1:12" ht="13.5">
      <c r="A52" s="147" t="s">
        <v>998</v>
      </c>
      <c r="B52" t="s">
        <v>656</v>
      </c>
      <c r="C52" s="148" t="str">
        <f t="shared" si="1"/>
        <v>港湾本体工（ケーソン式・ブロック式）ケーソン・本体ブロック製作工</v>
      </c>
      <c r="D52" s="148" t="s">
        <v>1068</v>
      </c>
      <c r="E52" t="s">
        <v>657</v>
      </c>
      <c r="F52" t="s">
        <v>658</v>
      </c>
      <c r="G52" t="s">
        <v>659</v>
      </c>
      <c r="H52" t="s">
        <v>660</v>
      </c>
      <c r="I52" t="s">
        <v>661</v>
      </c>
      <c r="J52" t="s">
        <v>662</v>
      </c>
      <c r="K52" t="s">
        <v>650</v>
      </c>
      <c r="L52" t="s">
        <v>663</v>
      </c>
    </row>
    <row r="53" spans="1:11" ht="13.5">
      <c r="A53" s="147" t="s">
        <v>998</v>
      </c>
      <c r="B53" t="s">
        <v>664</v>
      </c>
      <c r="C53" s="148" t="str">
        <f t="shared" si="1"/>
        <v>港湾本体工（ケーソン式・ブロック式）ケーソン進水据付工</v>
      </c>
      <c r="D53" s="148" t="s">
        <v>1069</v>
      </c>
      <c r="E53" t="s">
        <v>665</v>
      </c>
      <c r="F53" t="s">
        <v>666</v>
      </c>
      <c r="G53" t="s">
        <v>667</v>
      </c>
      <c r="H53" t="s">
        <v>668</v>
      </c>
      <c r="I53" t="s">
        <v>669</v>
      </c>
      <c r="J53" t="s">
        <v>670</v>
      </c>
      <c r="K53" t="s">
        <v>671</v>
      </c>
    </row>
    <row r="54" spans="1:5" ht="13.5">
      <c r="A54" s="147" t="s">
        <v>998</v>
      </c>
      <c r="B54" t="s">
        <v>672</v>
      </c>
      <c r="C54" s="148" t="str">
        <f t="shared" si="1"/>
        <v>港湾本体工（ケーソン式・ブロック式）本体ブロック据付工</v>
      </c>
      <c r="D54" s="148" t="s">
        <v>1070</v>
      </c>
      <c r="E54" t="s">
        <v>673</v>
      </c>
    </row>
    <row r="55" spans="1:7" ht="13.5">
      <c r="A55" s="147" t="s">
        <v>998</v>
      </c>
      <c r="B55" t="s">
        <v>674</v>
      </c>
      <c r="C55" s="148" t="str">
        <f t="shared" si="1"/>
        <v>港湾本体工（ケーソン式・ブロック式）中詰工</v>
      </c>
      <c r="D55" s="148" t="s">
        <v>1071</v>
      </c>
      <c r="E55" t="s">
        <v>675</v>
      </c>
      <c r="F55" t="s">
        <v>676</v>
      </c>
      <c r="G55" t="s">
        <v>677</v>
      </c>
    </row>
    <row r="56" spans="1:5" ht="13.5">
      <c r="A56" s="147" t="s">
        <v>998</v>
      </c>
      <c r="B56" t="s">
        <v>678</v>
      </c>
      <c r="C56" s="148" t="str">
        <f t="shared" si="1"/>
        <v>港湾本体工（ケーソン式・ブロック式）蓋コンクリート工</v>
      </c>
      <c r="D56" s="148" t="s">
        <v>1072</v>
      </c>
      <c r="E56" t="s">
        <v>679</v>
      </c>
    </row>
    <row r="57" spans="1:7" ht="13.5">
      <c r="A57" s="147" t="s">
        <v>998</v>
      </c>
      <c r="B57" t="s">
        <v>680</v>
      </c>
      <c r="C57" s="148" t="str">
        <f t="shared" si="1"/>
        <v>港湾本体工（ケーソン式・ブロック式）蓋ブロック工</v>
      </c>
      <c r="D57" s="148" t="s">
        <v>1073</v>
      </c>
      <c r="E57" t="s">
        <v>681</v>
      </c>
      <c r="F57" t="s">
        <v>682</v>
      </c>
      <c r="G57" t="s">
        <v>683</v>
      </c>
    </row>
    <row r="58" spans="1:10" ht="13.5">
      <c r="A58" s="147" t="s">
        <v>999</v>
      </c>
      <c r="B58" t="s">
        <v>685</v>
      </c>
      <c r="C58" s="148" t="str">
        <f t="shared" si="1"/>
        <v>港湾本体工（場所打式）場所打コンクリート工</v>
      </c>
      <c r="D58" s="148" t="s">
        <v>1074</v>
      </c>
      <c r="E58" t="s">
        <v>661</v>
      </c>
      <c r="F58" t="s">
        <v>662</v>
      </c>
      <c r="G58" t="s">
        <v>650</v>
      </c>
      <c r="H58" t="s">
        <v>686</v>
      </c>
      <c r="I58" t="s">
        <v>663</v>
      </c>
      <c r="J58" t="s">
        <v>687</v>
      </c>
    </row>
    <row r="59" spans="1:8" ht="13.5">
      <c r="A59" s="147" t="s">
        <v>999</v>
      </c>
      <c r="B59" t="s">
        <v>649</v>
      </c>
      <c r="C59" s="148" t="str">
        <f t="shared" si="1"/>
        <v>港湾本体工（場所打式）水中コンクリート工</v>
      </c>
      <c r="D59" s="148" t="s">
        <v>1075</v>
      </c>
      <c r="E59" t="s">
        <v>662</v>
      </c>
      <c r="F59" t="s">
        <v>650</v>
      </c>
      <c r="G59" t="s">
        <v>651</v>
      </c>
      <c r="H59" t="s">
        <v>652</v>
      </c>
    </row>
    <row r="60" spans="1:9" ht="13.5">
      <c r="A60" s="147" t="s">
        <v>999</v>
      </c>
      <c r="B60" t="s">
        <v>688</v>
      </c>
      <c r="C60" s="148" t="str">
        <f t="shared" si="1"/>
        <v>港湾本体工（場所打式）プレパックドコンクリート工</v>
      </c>
      <c r="D60" s="148" t="s">
        <v>1076</v>
      </c>
      <c r="E60" t="s">
        <v>650</v>
      </c>
      <c r="F60" t="s">
        <v>651</v>
      </c>
      <c r="G60" t="s">
        <v>689</v>
      </c>
      <c r="H60" t="s">
        <v>690</v>
      </c>
      <c r="I60" t="s">
        <v>691</v>
      </c>
    </row>
    <row r="61" spans="1:6" ht="13.5">
      <c r="A61" s="147" t="s">
        <v>999</v>
      </c>
      <c r="B61" t="s">
        <v>653</v>
      </c>
      <c r="C61" s="148" t="str">
        <f t="shared" si="1"/>
        <v>港湾本体工（場所打式）水中不分離性コンクリート工</v>
      </c>
      <c r="D61" s="148" t="s">
        <v>1077</v>
      </c>
      <c r="E61" t="s">
        <v>650</v>
      </c>
      <c r="F61" t="s">
        <v>654</v>
      </c>
    </row>
    <row r="62" spans="1:5" ht="13.5">
      <c r="A62" s="147" t="s">
        <v>1000</v>
      </c>
      <c r="B62" t="s">
        <v>638</v>
      </c>
      <c r="C62" s="148" t="str">
        <f t="shared" si="1"/>
        <v>港湾本体工（捨石・捨ブロック式）洗掘防止工</v>
      </c>
      <c r="D62" s="148" t="s">
        <v>1078</v>
      </c>
      <c r="E62" t="s">
        <v>639</v>
      </c>
    </row>
    <row r="63" spans="1:6" ht="13.5">
      <c r="A63" s="147" t="s">
        <v>1000</v>
      </c>
      <c r="B63" t="s">
        <v>693</v>
      </c>
      <c r="C63" s="148" t="str">
        <f t="shared" si="1"/>
        <v>港湾本体工（捨石・捨ブロック式）本体捨石工</v>
      </c>
      <c r="D63" s="148" t="s">
        <v>1079</v>
      </c>
      <c r="E63" t="s">
        <v>694</v>
      </c>
      <c r="F63" t="s">
        <v>695</v>
      </c>
    </row>
    <row r="64" spans="1:6" ht="13.5">
      <c r="A64" s="147" t="s">
        <v>1000</v>
      </c>
      <c r="B64" t="s">
        <v>696</v>
      </c>
      <c r="C64" s="148" t="str">
        <f t="shared" si="1"/>
        <v>港湾本体工（捨石・捨ブロック式）捨ブロック工</v>
      </c>
      <c r="D64" s="148" t="s">
        <v>1080</v>
      </c>
      <c r="E64" t="s">
        <v>697</v>
      </c>
      <c r="F64" t="s">
        <v>698</v>
      </c>
    </row>
    <row r="65" spans="1:8" ht="13.5">
      <c r="A65" s="147" t="s">
        <v>1000</v>
      </c>
      <c r="B65" t="s">
        <v>685</v>
      </c>
      <c r="C65" s="148" t="str">
        <f aca="true" t="shared" si="2" ref="C65:C96">A65&amp;B65</f>
        <v>港湾本体工（捨石・捨ブロック式）場所打コンクリート工</v>
      </c>
      <c r="D65" s="148" t="s">
        <v>1081</v>
      </c>
      <c r="E65" t="s">
        <v>699</v>
      </c>
      <c r="F65" t="s">
        <v>650</v>
      </c>
      <c r="G65" t="s">
        <v>700</v>
      </c>
      <c r="H65" t="s">
        <v>663</v>
      </c>
    </row>
    <row r="66" spans="1:10" ht="13.5">
      <c r="A66" s="147" t="s">
        <v>1001</v>
      </c>
      <c r="B66" t="s">
        <v>702</v>
      </c>
      <c r="C66" s="148" t="str">
        <f t="shared" si="2"/>
        <v>港湾本体工（鋼矢板式）鋼矢板工</v>
      </c>
      <c r="D66" s="148" t="s">
        <v>1082</v>
      </c>
      <c r="E66" t="s">
        <v>703</v>
      </c>
      <c r="F66" t="s">
        <v>704</v>
      </c>
      <c r="G66" t="s">
        <v>705</v>
      </c>
      <c r="H66" t="s">
        <v>706</v>
      </c>
      <c r="I66" t="s">
        <v>707</v>
      </c>
      <c r="J66" t="s">
        <v>708</v>
      </c>
    </row>
    <row r="67" spans="1:6" ht="13.5">
      <c r="A67" s="147" t="s">
        <v>1002</v>
      </c>
      <c r="B67" t="s">
        <v>710</v>
      </c>
      <c r="C67" s="148" t="str">
        <f t="shared" si="2"/>
        <v>港湾本体工（鋼杭式）鋼杭工</v>
      </c>
      <c r="D67" s="148" t="s">
        <v>1083</v>
      </c>
      <c r="E67" t="s">
        <v>703</v>
      </c>
      <c r="F67" t="s">
        <v>711</v>
      </c>
    </row>
    <row r="68" spans="1:6" ht="13.5">
      <c r="A68" s="147" t="s">
        <v>1003</v>
      </c>
      <c r="B68" t="s">
        <v>715</v>
      </c>
      <c r="C68" s="148" t="str">
        <f t="shared" si="2"/>
        <v>港湾被覆・根固工被覆石工</v>
      </c>
      <c r="D68" s="148" t="s">
        <v>1084</v>
      </c>
      <c r="E68" t="s">
        <v>716</v>
      </c>
      <c r="F68" t="s">
        <v>717</v>
      </c>
    </row>
    <row r="69" spans="1:5" ht="13.5">
      <c r="A69" s="147" t="s">
        <v>1003</v>
      </c>
      <c r="B69" t="s">
        <v>644</v>
      </c>
      <c r="C69" s="148" t="str">
        <f t="shared" si="2"/>
        <v>港湾被覆・根固工袋詰コンクリート工</v>
      </c>
      <c r="D69" s="148" t="s">
        <v>1085</v>
      </c>
      <c r="E69" t="s">
        <v>645</v>
      </c>
    </row>
    <row r="70" spans="1:6" ht="13.5">
      <c r="A70" s="147" t="s">
        <v>1003</v>
      </c>
      <c r="B70" t="s">
        <v>718</v>
      </c>
      <c r="C70" s="148" t="str">
        <f t="shared" si="2"/>
        <v>港湾被覆・根固工被覆ブロック工</v>
      </c>
      <c r="D70" s="148" t="s">
        <v>1086</v>
      </c>
      <c r="E70" t="s">
        <v>719</v>
      </c>
      <c r="F70" t="s">
        <v>720</v>
      </c>
    </row>
    <row r="71" spans="1:6" ht="13.5">
      <c r="A71" s="147" t="s">
        <v>1003</v>
      </c>
      <c r="B71" t="s">
        <v>721</v>
      </c>
      <c r="C71" s="148" t="str">
        <f t="shared" si="2"/>
        <v>港湾被覆・根固工根固ブロック工</v>
      </c>
      <c r="D71" s="148" t="s">
        <v>1087</v>
      </c>
      <c r="E71" t="s">
        <v>722</v>
      </c>
      <c r="F71" t="s">
        <v>723</v>
      </c>
    </row>
    <row r="72" spans="1:7" ht="13.5">
      <c r="A72" s="147" t="s">
        <v>1003</v>
      </c>
      <c r="B72" t="s">
        <v>649</v>
      </c>
      <c r="C72" s="148" t="str">
        <f t="shared" si="2"/>
        <v>港湾被覆・根固工水中コンクリート工</v>
      </c>
      <c r="D72" s="148" t="s">
        <v>1088</v>
      </c>
      <c r="E72" t="s">
        <v>650</v>
      </c>
      <c r="F72" t="s">
        <v>651</v>
      </c>
      <c r="G72" t="s">
        <v>652</v>
      </c>
    </row>
    <row r="73" spans="1:11" ht="13.5">
      <c r="A73" s="147" t="s">
        <v>1004</v>
      </c>
      <c r="B73" t="s">
        <v>725</v>
      </c>
      <c r="C73" s="148" t="str">
        <f t="shared" si="2"/>
        <v>港湾上部工上部コンクリート工</v>
      </c>
      <c r="D73" s="148" t="s">
        <v>1089</v>
      </c>
      <c r="E73" t="s">
        <v>660</v>
      </c>
      <c r="F73" t="s">
        <v>661</v>
      </c>
      <c r="G73" t="s">
        <v>662</v>
      </c>
      <c r="H73" t="s">
        <v>650</v>
      </c>
      <c r="I73" t="s">
        <v>700</v>
      </c>
      <c r="J73" t="s">
        <v>663</v>
      </c>
      <c r="K73" t="s">
        <v>687</v>
      </c>
    </row>
    <row r="74" spans="1:6" ht="13.5">
      <c r="A74" s="147" t="s">
        <v>1004</v>
      </c>
      <c r="B74" t="s">
        <v>726</v>
      </c>
      <c r="C74" s="148" t="str">
        <f t="shared" si="2"/>
        <v>港湾上部工上部ブロック工</v>
      </c>
      <c r="D74" s="148" t="s">
        <v>1090</v>
      </c>
      <c r="E74" t="s">
        <v>727</v>
      </c>
      <c r="F74" t="s">
        <v>728</v>
      </c>
    </row>
    <row r="75" spans="1:5" ht="13.5">
      <c r="A75" s="147" t="s">
        <v>1005</v>
      </c>
      <c r="B75" t="s">
        <v>730</v>
      </c>
      <c r="C75" s="148" t="str">
        <f t="shared" si="2"/>
        <v>港湾付属工係船柱工</v>
      </c>
      <c r="D75" s="148" t="s">
        <v>1091</v>
      </c>
      <c r="E75" t="s">
        <v>731</v>
      </c>
    </row>
    <row r="76" spans="1:5" ht="13.5">
      <c r="A76" s="147" t="s">
        <v>1005</v>
      </c>
      <c r="B76" t="s">
        <v>732</v>
      </c>
      <c r="C76" s="148" t="str">
        <f t="shared" si="2"/>
        <v>港湾付属工防舷材工</v>
      </c>
      <c r="D76" s="148" t="s">
        <v>1092</v>
      </c>
      <c r="E76" t="s">
        <v>733</v>
      </c>
    </row>
    <row r="77" spans="1:6" ht="13.5">
      <c r="A77" s="147" t="s">
        <v>1005</v>
      </c>
      <c r="B77" t="s">
        <v>734</v>
      </c>
      <c r="C77" s="148" t="str">
        <f t="shared" si="2"/>
        <v>港湾付属工車止・縁金物工</v>
      </c>
      <c r="D77" s="148" t="s">
        <v>1093</v>
      </c>
      <c r="E77" t="s">
        <v>735</v>
      </c>
      <c r="F77" t="s">
        <v>736</v>
      </c>
    </row>
    <row r="78" spans="1:9" ht="13.5">
      <c r="A78" s="147" t="s">
        <v>1005</v>
      </c>
      <c r="B78" t="s">
        <v>737</v>
      </c>
      <c r="C78" s="148" t="str">
        <f t="shared" si="2"/>
        <v>港湾付属工防食工</v>
      </c>
      <c r="D78" s="148" t="s">
        <v>1094</v>
      </c>
      <c r="E78" t="s">
        <v>738</v>
      </c>
      <c r="F78" t="s">
        <v>739</v>
      </c>
      <c r="G78" t="s">
        <v>740</v>
      </c>
      <c r="H78" t="s">
        <v>741</v>
      </c>
      <c r="I78" t="s">
        <v>742</v>
      </c>
    </row>
    <row r="79" spans="1:5" ht="13.5">
      <c r="A79" s="147" t="s">
        <v>1005</v>
      </c>
      <c r="B79" t="s">
        <v>743</v>
      </c>
      <c r="C79" s="148" t="str">
        <f t="shared" si="2"/>
        <v>港湾付属工付属設備工</v>
      </c>
      <c r="D79" s="148" t="s">
        <v>1095</v>
      </c>
      <c r="E79" t="s">
        <v>744</v>
      </c>
    </row>
    <row r="80" spans="1:5" ht="13.5">
      <c r="A80" s="147" t="s">
        <v>1006</v>
      </c>
      <c r="B80" t="s">
        <v>638</v>
      </c>
      <c r="C80" s="148" t="str">
        <f t="shared" si="2"/>
        <v>港湾消波工洗掘防止工</v>
      </c>
      <c r="D80" s="148" t="s">
        <v>1096</v>
      </c>
      <c r="E80" t="s">
        <v>639</v>
      </c>
    </row>
    <row r="81" spans="1:6" ht="13.5">
      <c r="A81" s="147" t="s">
        <v>1006</v>
      </c>
      <c r="B81" t="s">
        <v>745</v>
      </c>
      <c r="C81" s="148" t="str">
        <f t="shared" si="2"/>
        <v>港湾消波工消波ブロック工</v>
      </c>
      <c r="D81" s="148" t="s">
        <v>1097</v>
      </c>
      <c r="E81" t="s">
        <v>746</v>
      </c>
      <c r="F81" t="s">
        <v>747</v>
      </c>
    </row>
    <row r="82" spans="1:8" ht="13.5">
      <c r="A82" s="147" t="s">
        <v>1007</v>
      </c>
      <c r="B82" t="s">
        <v>749</v>
      </c>
      <c r="C82" s="148" t="str">
        <f t="shared" si="2"/>
        <v>港湾裏込・裏埋工裏込工</v>
      </c>
      <c r="D82" s="148" t="s">
        <v>1098</v>
      </c>
      <c r="E82" t="s">
        <v>750</v>
      </c>
      <c r="F82" t="s">
        <v>751</v>
      </c>
      <c r="G82" t="s">
        <v>752</v>
      </c>
      <c r="H82" t="s">
        <v>753</v>
      </c>
    </row>
    <row r="83" spans="1:5" ht="13.5">
      <c r="A83" s="147" t="s">
        <v>1007</v>
      </c>
      <c r="B83" t="s">
        <v>754</v>
      </c>
      <c r="C83" s="148" t="str">
        <f t="shared" si="2"/>
        <v>港湾裏込・裏埋工裏埋工</v>
      </c>
      <c r="D83" s="148" t="s">
        <v>1099</v>
      </c>
      <c r="E83" t="s">
        <v>755</v>
      </c>
    </row>
    <row r="84" spans="1:6" ht="13.5">
      <c r="A84" s="147" t="s">
        <v>1007</v>
      </c>
      <c r="B84" t="s">
        <v>756</v>
      </c>
      <c r="C84" s="148" t="str">
        <f t="shared" si="2"/>
        <v>港湾裏込・裏埋工裏埋土工</v>
      </c>
      <c r="D84" s="148" t="s">
        <v>1100</v>
      </c>
      <c r="E84" t="s">
        <v>599</v>
      </c>
      <c r="F84" t="s">
        <v>600</v>
      </c>
    </row>
    <row r="85" spans="1:13" ht="13.5">
      <c r="A85" s="147" t="s">
        <v>1008</v>
      </c>
      <c r="B85" t="s">
        <v>625</v>
      </c>
      <c r="C85" s="148" t="str">
        <f t="shared" si="2"/>
        <v>港湾陸上地盤改良工圧密・排水工</v>
      </c>
      <c r="D85" s="148" t="s">
        <v>1101</v>
      </c>
      <c r="E85" t="s">
        <v>626</v>
      </c>
      <c r="F85" t="s">
        <v>627</v>
      </c>
      <c r="G85" t="s">
        <v>628</v>
      </c>
      <c r="H85" t="s">
        <v>758</v>
      </c>
      <c r="I85" t="s">
        <v>629</v>
      </c>
      <c r="J85" t="s">
        <v>759</v>
      </c>
      <c r="K85" t="s">
        <v>760</v>
      </c>
      <c r="L85" t="s">
        <v>761</v>
      </c>
      <c r="M85" t="s">
        <v>762</v>
      </c>
    </row>
    <row r="86" spans="1:10" ht="13.5">
      <c r="A86" s="147" t="s">
        <v>1008</v>
      </c>
      <c r="B86" t="s">
        <v>633</v>
      </c>
      <c r="C86" s="148" t="str">
        <f t="shared" si="2"/>
        <v>港湾陸上地盤改良工固化工</v>
      </c>
      <c r="D86" s="148" t="s">
        <v>1102</v>
      </c>
      <c r="E86" t="s">
        <v>634</v>
      </c>
      <c r="F86" t="s">
        <v>632</v>
      </c>
      <c r="G86" t="s">
        <v>627</v>
      </c>
      <c r="H86" t="s">
        <v>628</v>
      </c>
      <c r="I86" t="s">
        <v>763</v>
      </c>
      <c r="J86" t="s">
        <v>764</v>
      </c>
    </row>
    <row r="87" spans="1:6" ht="13.5">
      <c r="A87" s="147" t="s">
        <v>1008</v>
      </c>
      <c r="B87" t="s">
        <v>630</v>
      </c>
      <c r="C87" s="148" t="str">
        <f t="shared" si="2"/>
        <v>港湾陸上地盤改良工締固工</v>
      </c>
      <c r="D87" s="148" t="s">
        <v>1103</v>
      </c>
      <c r="E87" t="s">
        <v>631</v>
      </c>
      <c r="F87" t="s">
        <v>765</v>
      </c>
    </row>
    <row r="88" spans="1:5" ht="13.5">
      <c r="A88" s="147" t="s">
        <v>1009</v>
      </c>
      <c r="B88" t="s">
        <v>124</v>
      </c>
      <c r="C88" s="148" t="str">
        <f t="shared" si="2"/>
        <v>港湾土工掘削工</v>
      </c>
      <c r="D88" s="148" t="s">
        <v>1104</v>
      </c>
      <c r="E88" t="s">
        <v>599</v>
      </c>
    </row>
    <row r="89" spans="1:5" ht="13.5">
      <c r="A89" s="147" t="s">
        <v>1009</v>
      </c>
      <c r="B89" t="s">
        <v>766</v>
      </c>
      <c r="C89" s="148" t="str">
        <f t="shared" si="2"/>
        <v>港湾土工盛土工</v>
      </c>
      <c r="D89" s="148" t="s">
        <v>1105</v>
      </c>
      <c r="E89" t="s">
        <v>600</v>
      </c>
    </row>
    <row r="90" spans="1:5" ht="13.5">
      <c r="A90" s="147" t="s">
        <v>1010</v>
      </c>
      <c r="B90" t="s">
        <v>767</v>
      </c>
      <c r="C90" s="148" t="str">
        <f t="shared" si="2"/>
        <v>港湾舗装工路床工</v>
      </c>
      <c r="D90" s="148" t="s">
        <v>1106</v>
      </c>
      <c r="E90" t="s">
        <v>768</v>
      </c>
    </row>
    <row r="91" spans="1:6" ht="13.5">
      <c r="A91" s="147" t="s">
        <v>1010</v>
      </c>
      <c r="B91" t="s">
        <v>365</v>
      </c>
      <c r="C91" s="148" t="str">
        <f t="shared" si="2"/>
        <v>港湾舗装工路盤工</v>
      </c>
      <c r="D91" s="148" t="s">
        <v>1107</v>
      </c>
      <c r="E91" t="s">
        <v>769</v>
      </c>
      <c r="F91" t="s">
        <v>770</v>
      </c>
    </row>
    <row r="92" spans="1:7" ht="13.5">
      <c r="A92" s="147" t="s">
        <v>1010</v>
      </c>
      <c r="B92" t="s">
        <v>374</v>
      </c>
      <c r="C92" s="148" t="str">
        <f t="shared" si="2"/>
        <v>港湾舗装工コンクリート舗装工</v>
      </c>
      <c r="D92" s="148" t="s">
        <v>1108</v>
      </c>
      <c r="E92" t="s">
        <v>771</v>
      </c>
      <c r="F92" t="s">
        <v>772</v>
      </c>
      <c r="G92" t="s">
        <v>773</v>
      </c>
    </row>
    <row r="93" spans="1:6" ht="13.5">
      <c r="A93" s="147" t="s">
        <v>1010</v>
      </c>
      <c r="B93" t="s">
        <v>366</v>
      </c>
      <c r="C93" s="148" t="str">
        <f t="shared" si="2"/>
        <v>港湾舗装工アスファルト舗装工</v>
      </c>
      <c r="D93" s="148" t="s">
        <v>1109</v>
      </c>
      <c r="E93" t="s">
        <v>774</v>
      </c>
      <c r="F93" t="s">
        <v>775</v>
      </c>
    </row>
    <row r="94" spans="1:7" ht="13.5">
      <c r="A94" s="147" t="s">
        <v>1011</v>
      </c>
      <c r="B94" t="s">
        <v>786</v>
      </c>
      <c r="C94" s="148" t="str">
        <f t="shared" si="2"/>
        <v>港湾維持補修工維持塗装工</v>
      </c>
      <c r="D94" s="148" t="s">
        <v>1110</v>
      </c>
      <c r="E94" t="s">
        <v>787</v>
      </c>
      <c r="F94" t="s">
        <v>788</v>
      </c>
      <c r="G94" t="s">
        <v>789</v>
      </c>
    </row>
    <row r="95" spans="1:9" ht="13.5">
      <c r="A95" s="147" t="s">
        <v>1011</v>
      </c>
      <c r="B95" t="s">
        <v>737</v>
      </c>
      <c r="C95" s="148" t="str">
        <f t="shared" si="2"/>
        <v>港湾維持補修工防食工</v>
      </c>
      <c r="D95" s="148" t="s">
        <v>1111</v>
      </c>
      <c r="E95" t="s">
        <v>738</v>
      </c>
      <c r="F95" t="s">
        <v>739</v>
      </c>
      <c r="G95" t="s">
        <v>740</v>
      </c>
      <c r="H95" t="s">
        <v>741</v>
      </c>
      <c r="I95" t="s">
        <v>742</v>
      </c>
    </row>
    <row r="96" spans="1:6" ht="13.5">
      <c r="A96" s="147" t="s">
        <v>1011</v>
      </c>
      <c r="B96" t="s">
        <v>790</v>
      </c>
      <c r="C96" s="148" t="str">
        <f t="shared" si="2"/>
        <v>港湾維持補修工鋼材補修工</v>
      </c>
      <c r="D96" s="148" t="s">
        <v>1112</v>
      </c>
      <c r="E96" t="s">
        <v>791</v>
      </c>
      <c r="F96" t="s">
        <v>741</v>
      </c>
    </row>
    <row r="97" spans="1:7" ht="13.5">
      <c r="A97" s="147" t="s">
        <v>1011</v>
      </c>
      <c r="B97" t="s">
        <v>792</v>
      </c>
      <c r="C97" s="148" t="str">
        <f aca="true" t="shared" si="3" ref="C97:C106">A97&amp;B97</f>
        <v>港湾維持補修工コンクリート補修工</v>
      </c>
      <c r="D97" s="148" t="s">
        <v>1113</v>
      </c>
      <c r="E97" t="s">
        <v>793</v>
      </c>
      <c r="F97" t="s">
        <v>794</v>
      </c>
      <c r="G97" t="s">
        <v>795</v>
      </c>
    </row>
    <row r="98" spans="1:7" ht="13.5">
      <c r="A98" s="147" t="s">
        <v>1012</v>
      </c>
      <c r="B98" t="s">
        <v>797</v>
      </c>
      <c r="C98" s="148" t="str">
        <f t="shared" si="3"/>
        <v>港湾雑工現場鋼材溶接工</v>
      </c>
      <c r="D98" s="148" t="s">
        <v>1114</v>
      </c>
      <c r="E98" t="s">
        <v>798</v>
      </c>
      <c r="F98" t="s">
        <v>799</v>
      </c>
      <c r="G98" t="s">
        <v>800</v>
      </c>
    </row>
    <row r="99" spans="1:5" ht="13.5">
      <c r="A99" s="147" t="s">
        <v>1012</v>
      </c>
      <c r="B99" t="s">
        <v>801</v>
      </c>
      <c r="C99" s="148" t="str">
        <f t="shared" si="3"/>
        <v>港湾雑工現場鋼材切断工</v>
      </c>
      <c r="D99" s="148" t="s">
        <v>1115</v>
      </c>
      <c r="E99" t="s">
        <v>802</v>
      </c>
    </row>
    <row r="100" spans="1:6" ht="13.5">
      <c r="A100" s="147" t="s">
        <v>1012</v>
      </c>
      <c r="B100" t="s">
        <v>803</v>
      </c>
      <c r="C100" s="148" t="str">
        <f t="shared" si="3"/>
        <v>港湾雑工その他雑工</v>
      </c>
      <c r="D100" s="148" t="s">
        <v>1116</v>
      </c>
      <c r="E100" t="s">
        <v>804</v>
      </c>
      <c r="F100" t="s">
        <v>805</v>
      </c>
    </row>
    <row r="101" spans="1:6" ht="13.5">
      <c r="A101" s="147" t="s">
        <v>1012</v>
      </c>
      <c r="B101" t="s">
        <v>806</v>
      </c>
      <c r="C101" s="148" t="str">
        <f t="shared" si="3"/>
        <v>港湾雑工設備工</v>
      </c>
      <c r="D101" s="148" t="s">
        <v>1117</v>
      </c>
      <c r="E101" t="s">
        <v>807</v>
      </c>
      <c r="F101" t="s">
        <v>808</v>
      </c>
    </row>
    <row r="102" spans="1:5" ht="13.5">
      <c r="A102" s="147" t="s">
        <v>1013</v>
      </c>
      <c r="B102" t="s">
        <v>809</v>
      </c>
      <c r="C102" s="148" t="str">
        <f t="shared" si="3"/>
        <v>港湾構造物撤去工取り壊し工</v>
      </c>
      <c r="D102" s="148" t="s">
        <v>1118</v>
      </c>
      <c r="E102" t="s">
        <v>810</v>
      </c>
    </row>
    <row r="103" spans="1:12" ht="13.5">
      <c r="A103" s="147" t="s">
        <v>1013</v>
      </c>
      <c r="B103" t="s">
        <v>811</v>
      </c>
      <c r="C103" s="148" t="str">
        <f t="shared" si="3"/>
        <v>港湾構造物撤去工撤去工</v>
      </c>
      <c r="D103" s="148" t="s">
        <v>1119</v>
      </c>
      <c r="E103" t="s">
        <v>812</v>
      </c>
      <c r="F103" t="s">
        <v>813</v>
      </c>
      <c r="G103" t="s">
        <v>864</v>
      </c>
      <c r="H103" t="s">
        <v>814</v>
      </c>
      <c r="I103" t="s">
        <v>815</v>
      </c>
      <c r="J103" t="s">
        <v>816</v>
      </c>
      <c r="K103" t="s">
        <v>817</v>
      </c>
      <c r="L103" t="s">
        <v>818</v>
      </c>
    </row>
    <row r="104" spans="1:6" ht="13.5">
      <c r="A104" s="147" t="s">
        <v>1014</v>
      </c>
      <c r="B104" t="s">
        <v>819</v>
      </c>
      <c r="C104" s="148" t="str">
        <f t="shared" si="3"/>
        <v>港湾仮設工仮設鋼矢板工</v>
      </c>
      <c r="D104" s="148" t="s">
        <v>1120</v>
      </c>
      <c r="E104" t="s">
        <v>703</v>
      </c>
      <c r="F104" t="s">
        <v>820</v>
      </c>
    </row>
    <row r="105" spans="1:6" ht="13.5">
      <c r="A105" s="147" t="s">
        <v>1014</v>
      </c>
      <c r="B105" t="s">
        <v>821</v>
      </c>
      <c r="C105" s="148" t="str">
        <f t="shared" si="3"/>
        <v>港湾仮設工仮設鋼管杭・鋼管矢板工</v>
      </c>
      <c r="D105" s="148" t="s">
        <v>1121</v>
      </c>
      <c r="E105" t="s">
        <v>703</v>
      </c>
      <c r="F105" t="s">
        <v>822</v>
      </c>
    </row>
    <row r="106" spans="1:5" ht="13.5">
      <c r="A106" s="147" t="s">
        <v>1014</v>
      </c>
      <c r="B106" t="s">
        <v>823</v>
      </c>
      <c r="C106" s="148" t="str">
        <f t="shared" si="3"/>
        <v>港湾仮設工仮設道路工</v>
      </c>
      <c r="D106" s="148" t="s">
        <v>1122</v>
      </c>
      <c r="E106" t="s">
        <v>824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H45"/>
  <sheetViews>
    <sheetView showGridLines="0" showRowColHeaders="0" showZeros="0" view="pageBreakPreview" zoomScaleSheetLayoutView="100" zoomScalePageLayoutView="0" workbookViewId="0" topLeftCell="A25">
      <selection activeCell="B10" sqref="B10:AH12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846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2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6.5" customHeight="1">
      <c r="B4" s="14" t="s">
        <v>1</v>
      </c>
      <c r="C4" s="19"/>
      <c r="D4" s="19"/>
      <c r="E4" s="19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2:34" ht="16.5" customHeight="1">
      <c r="B5" s="296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6"/>
    </row>
    <row r="6" spans="2:34" ht="16.5" customHeight="1">
      <c r="B6" s="278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80"/>
    </row>
    <row r="7" spans="2:34" ht="16.5" customHeight="1"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3"/>
    </row>
    <row r="8" spans="2:34" ht="16.5" customHeight="1">
      <c r="B8" s="62" t="s">
        <v>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2:34" ht="16.5" customHeight="1">
      <c r="B9" s="86" t="s">
        <v>15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</row>
    <row r="10" spans="2:34" ht="16.5" customHeight="1"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80"/>
    </row>
    <row r="11" spans="2:34" ht="16.5" customHeight="1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80"/>
    </row>
    <row r="12" spans="2:34" ht="16.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80"/>
    </row>
    <row r="13" spans="2:34" ht="16.5" customHeight="1">
      <c r="B13" s="90" t="s">
        <v>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2:34" ht="16.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80"/>
    </row>
    <row r="15" spans="2:34" ht="16.5" customHeight="1">
      <c r="B15" s="278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80"/>
    </row>
    <row r="16" spans="2:34" ht="16.5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6.5" customHeight="1">
      <c r="B17" s="175" t="s">
        <v>1327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2:34" ht="16.5" customHeight="1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</row>
    <row r="19" spans="2:34" ht="16.5" customHeight="1">
      <c r="B19" s="278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2:34" ht="16.5" customHeight="1"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3"/>
    </row>
    <row r="21" spans="2:34" ht="18" customHeight="1">
      <c r="B21" s="62" t="s">
        <v>847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</row>
    <row r="22" spans="2:34" ht="18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6"/>
    </row>
    <row r="23" spans="2:34" ht="18" customHeight="1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3"/>
    </row>
    <row r="25" spans="2:34" ht="18" customHeight="1">
      <c r="B25" s="62" t="s">
        <v>17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2:34" ht="18" customHeight="1">
      <c r="B26" s="97" t="s">
        <v>18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7"/>
      <c r="X26" s="87"/>
      <c r="Y26" s="99"/>
      <c r="Z26" s="87"/>
      <c r="AA26" s="87"/>
      <c r="AB26" s="87"/>
      <c r="AC26" s="87"/>
      <c r="AD26" s="87"/>
      <c r="AE26" s="87"/>
      <c r="AF26" s="87"/>
      <c r="AG26" s="87"/>
      <c r="AH26" s="100"/>
    </row>
    <row r="27" spans="2:34" ht="18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80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90" t="s">
        <v>19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</row>
    <row r="30" spans="2:34" ht="18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80"/>
    </row>
    <row r="31" spans="2:34" ht="18" customHeight="1"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3"/>
    </row>
    <row r="32" spans="2:34" ht="18" customHeight="1">
      <c r="B32" s="62" t="s">
        <v>13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</row>
    <row r="33" spans="2:34" ht="18" customHeight="1">
      <c r="B33" s="97" t="s">
        <v>20</v>
      </c>
      <c r="C33" s="98"/>
      <c r="D33" s="98"/>
      <c r="E33" s="9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100"/>
    </row>
    <row r="34" spans="2:34" ht="18" customHeight="1"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80"/>
    </row>
    <row r="35" spans="2:34" ht="18" customHeight="1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80"/>
    </row>
    <row r="36" spans="2:34" ht="18" customHeight="1">
      <c r="B36" s="90" t="s">
        <v>21</v>
      </c>
      <c r="C36" s="91"/>
      <c r="D36" s="91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3"/>
    </row>
    <row r="37" spans="2:34" ht="18" customHeight="1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80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90" t="s">
        <v>22</v>
      </c>
      <c r="C39" s="91"/>
      <c r="D39" s="91"/>
      <c r="E39" s="91"/>
      <c r="F39" s="91"/>
      <c r="G39" s="91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3"/>
    </row>
    <row r="40" spans="2:34" ht="18" customHeight="1">
      <c r="B40" s="278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80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90" t="s">
        <v>40</v>
      </c>
      <c r="C42" s="91"/>
      <c r="D42" s="91"/>
      <c r="E42" s="91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2:34" ht="18" customHeight="1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80"/>
    </row>
    <row r="44" spans="2:34" ht="18" customHeight="1"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</row>
    <row r="45" spans="2:34" ht="16.5" customHeight="1">
      <c r="B45" s="13" t="s">
        <v>112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ECD7" sheet="1" selectLockedCells="1"/>
  <mergeCells count="14">
    <mergeCell ref="B10:AH12"/>
    <mergeCell ref="B14:AH16"/>
    <mergeCell ref="B3:F3"/>
    <mergeCell ref="G3:Y3"/>
    <mergeCell ref="AD3:AH3"/>
    <mergeCell ref="B5:AH7"/>
    <mergeCell ref="B43:AH44"/>
    <mergeCell ref="B37:AH38"/>
    <mergeCell ref="B34:AH35"/>
    <mergeCell ref="B30:AH31"/>
    <mergeCell ref="B18:AH20"/>
    <mergeCell ref="B40:AH41"/>
    <mergeCell ref="B27:AH28"/>
    <mergeCell ref="B22:AH24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46"/>
  <sheetViews>
    <sheetView showGridLines="0" showRowColHeaders="0" showZeros="0" view="pageBreakPreview" zoomScaleSheetLayoutView="100" zoomScalePageLayoutView="0" workbookViewId="0" topLeftCell="A28">
      <selection activeCell="B11" sqref="B11:AH14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2" t="s">
        <v>103</v>
      </c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</row>
    <row r="5" spans="2:34" ht="18" customHeight="1">
      <c r="B5" s="78" t="s">
        <v>1328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1"/>
    </row>
    <row r="6" spans="2:34" ht="18" customHeight="1"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80"/>
    </row>
    <row r="7" spans="2:34" ht="18" customHeight="1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80"/>
    </row>
    <row r="8" spans="2:34" ht="18" customHeight="1"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</row>
    <row r="9" spans="2:34" ht="18" customHeight="1"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80"/>
    </row>
    <row r="10" spans="2:34" ht="18" customHeight="1">
      <c r="B10" s="82" t="s">
        <v>23</v>
      </c>
      <c r="C10" s="1"/>
      <c r="D10" s="1"/>
      <c r="E10" s="1"/>
      <c r="F10" s="1"/>
      <c r="G10" s="1"/>
      <c r="H10" s="1"/>
      <c r="I10" s="1"/>
      <c r="J10" s="1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2:34" ht="18" customHeight="1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80"/>
    </row>
    <row r="12" spans="2:34" ht="18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80"/>
    </row>
    <row r="13" spans="2:34" ht="18" customHeight="1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80"/>
    </row>
    <row r="14" spans="2:34" ht="18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80"/>
    </row>
    <row r="15" spans="2:34" ht="18" customHeight="1">
      <c r="B15" s="82" t="s">
        <v>24</v>
      </c>
      <c r="C15" s="1"/>
      <c r="D15" s="1"/>
      <c r="E15" s="1"/>
      <c r="F15" s="1"/>
      <c r="G15" s="1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2:34" ht="18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8" customHeight="1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80"/>
    </row>
    <row r="18" spans="2:34" ht="18" customHeight="1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</row>
    <row r="19" spans="2:34" ht="18" customHeight="1"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3"/>
    </row>
    <row r="20" spans="2:34" ht="18" customHeight="1">
      <c r="B20" s="14" t="s">
        <v>101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2:34" ht="18" customHeight="1">
      <c r="B21" s="78" t="s">
        <v>102</v>
      </c>
      <c r="C21" s="79"/>
      <c r="D21" s="79"/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</row>
    <row r="22" spans="2:34" ht="18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80"/>
    </row>
    <row r="23" spans="2:34" ht="18" customHeight="1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80"/>
    </row>
    <row r="25" spans="2:34" ht="18" customHeight="1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</row>
    <row r="26" spans="2:34" ht="18" customHeight="1"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80"/>
    </row>
    <row r="27" spans="2:34" ht="18" customHeight="1">
      <c r="B27" s="82" t="s">
        <v>1329</v>
      </c>
      <c r="C27" s="8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83"/>
      <c r="AG27" s="83"/>
      <c r="AH27" s="84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80"/>
    </row>
    <row r="30" spans="2:34" ht="18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80"/>
    </row>
    <row r="31" spans="2:34" ht="18" customHeight="1"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80"/>
    </row>
    <row r="32" spans="2:34" ht="18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3"/>
    </row>
    <row r="33" spans="2:34" ht="18" customHeight="1">
      <c r="B33" s="14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2:34" ht="18" customHeight="1">
      <c r="B34" s="78" t="s">
        <v>26</v>
      </c>
      <c r="C34" s="79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</row>
    <row r="35" spans="2:34" ht="18" customHeight="1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80"/>
    </row>
    <row r="36" spans="2:34" ht="18" customHeight="1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80"/>
    </row>
    <row r="37" spans="2:34" ht="18" customHeight="1">
      <c r="B37" s="82" t="s">
        <v>27</v>
      </c>
      <c r="C37" s="1"/>
      <c r="D37" s="1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80"/>
    </row>
    <row r="40" spans="2:34" ht="18" customHeight="1">
      <c r="B40" s="82" t="s">
        <v>28</v>
      </c>
      <c r="C40" s="1"/>
      <c r="D40" s="1"/>
      <c r="E40" s="1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0"/>
    </row>
    <row r="43" spans="2:34" ht="18" customHeight="1">
      <c r="B43" s="82" t="s">
        <v>29</v>
      </c>
      <c r="C43" s="1"/>
      <c r="D43" s="1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4"/>
    </row>
    <row r="44" spans="2:34" ht="18" customHeight="1">
      <c r="B44" s="278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80"/>
    </row>
    <row r="45" spans="2:34" ht="18" customHeight="1"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3"/>
    </row>
    <row r="46" ht="16.5" customHeight="1">
      <c r="B46" s="2" t="s">
        <v>112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 password="ECD7" sheet="1" selectLockedCells="1"/>
  <mergeCells count="12">
    <mergeCell ref="B44:AH45"/>
    <mergeCell ref="B41:AH42"/>
    <mergeCell ref="B38:AH39"/>
    <mergeCell ref="B35:AH36"/>
    <mergeCell ref="B3:F3"/>
    <mergeCell ref="G3:Y3"/>
    <mergeCell ref="AD3:AH3"/>
    <mergeCell ref="B28:AH32"/>
    <mergeCell ref="B22:AH26"/>
    <mergeCell ref="B16:AH19"/>
    <mergeCell ref="B11:AH14"/>
    <mergeCell ref="B6:AH9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2"/>
  <headerFooter alignWithMargins="0">
    <oddHeader>&amp;R様式２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I31"/>
  <sheetViews>
    <sheetView showGridLines="0" view="pageBreakPreview" zoomScaleSheetLayoutView="100" zoomScalePageLayoutView="0" workbookViewId="0" topLeftCell="A1">
      <selection activeCell="R29" sqref="R29:V29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2" t="s">
        <v>104</v>
      </c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30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</row>
    <row r="5" spans="2:34" ht="36" customHeight="1">
      <c r="B5" s="306" t="s">
        <v>31</v>
      </c>
      <c r="C5" s="307"/>
      <c r="D5" s="307"/>
      <c r="E5" s="307"/>
      <c r="F5" s="307"/>
      <c r="G5" s="307"/>
      <c r="H5" s="308"/>
      <c r="I5" s="213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1"/>
    </row>
    <row r="6" spans="2:34" ht="18" customHeight="1">
      <c r="B6" s="306" t="s">
        <v>32</v>
      </c>
      <c r="C6" s="307"/>
      <c r="D6" s="307"/>
      <c r="E6" s="307"/>
      <c r="F6" s="307"/>
      <c r="G6" s="307"/>
      <c r="H6" s="308"/>
      <c r="I6" s="306" t="s">
        <v>30</v>
      </c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6" t="s">
        <v>38</v>
      </c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8"/>
    </row>
    <row r="7" spans="2:34" ht="30" customHeight="1">
      <c r="B7" s="316" t="s">
        <v>33</v>
      </c>
      <c r="C7" s="317"/>
      <c r="D7" s="317"/>
      <c r="E7" s="317"/>
      <c r="F7" s="317"/>
      <c r="G7" s="317"/>
      <c r="H7" s="318"/>
      <c r="I7" s="156"/>
      <c r="J7" s="73"/>
      <c r="K7" s="73"/>
      <c r="L7" s="157"/>
      <c r="M7" s="72"/>
      <c r="N7" s="73"/>
      <c r="O7" s="73"/>
      <c r="P7" s="158"/>
      <c r="Q7" s="73"/>
      <c r="R7" s="73"/>
      <c r="S7" s="73"/>
      <c r="T7" s="159"/>
      <c r="U7" s="329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7"/>
    </row>
    <row r="8" spans="2:87" ht="30" customHeight="1">
      <c r="B8" s="319"/>
      <c r="C8" s="320"/>
      <c r="D8" s="320"/>
      <c r="E8" s="320"/>
      <c r="F8" s="320"/>
      <c r="G8" s="320"/>
      <c r="H8" s="321"/>
      <c r="I8" s="35">
        <v>2</v>
      </c>
      <c r="J8" s="7"/>
      <c r="K8" s="7"/>
      <c r="L8" s="160"/>
      <c r="M8" s="8"/>
      <c r="N8" s="7"/>
      <c r="O8" s="7"/>
      <c r="P8" s="29"/>
      <c r="Q8" s="7"/>
      <c r="R8" s="7"/>
      <c r="S8" s="7"/>
      <c r="T8" s="161"/>
      <c r="U8" s="328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7"/>
      <c r="CI8" s="2">
        <v>2</v>
      </c>
    </row>
    <row r="9" spans="2:34" ht="30" customHeight="1">
      <c r="B9" s="322"/>
      <c r="C9" s="323"/>
      <c r="D9" s="323"/>
      <c r="E9" s="323"/>
      <c r="F9" s="323"/>
      <c r="G9" s="323"/>
      <c r="H9" s="324"/>
      <c r="I9" s="162" t="s">
        <v>106</v>
      </c>
      <c r="J9" s="315"/>
      <c r="K9" s="315"/>
      <c r="L9" s="163" t="s">
        <v>1322</v>
      </c>
      <c r="M9" s="164"/>
      <c r="N9" s="165"/>
      <c r="O9" s="165"/>
      <c r="P9" s="166"/>
      <c r="Q9" s="167" t="s">
        <v>1319</v>
      </c>
      <c r="R9" s="315"/>
      <c r="S9" s="315"/>
      <c r="T9" s="166" t="s">
        <v>1323</v>
      </c>
      <c r="U9" s="328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7"/>
    </row>
    <row r="10" spans="2:34" ht="30" customHeight="1">
      <c r="B10" s="316" t="s">
        <v>36</v>
      </c>
      <c r="C10" s="317"/>
      <c r="D10" s="317"/>
      <c r="E10" s="317"/>
      <c r="F10" s="317"/>
      <c r="G10" s="317"/>
      <c r="H10" s="318"/>
      <c r="I10" s="168"/>
      <c r="J10" s="73"/>
      <c r="K10" s="73"/>
      <c r="L10" s="157"/>
      <c r="M10" s="72"/>
      <c r="N10" s="73"/>
      <c r="O10" s="73"/>
      <c r="P10" s="158"/>
      <c r="Q10" s="73"/>
      <c r="R10" s="73"/>
      <c r="S10" s="73"/>
      <c r="T10" s="159"/>
      <c r="U10" s="325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</row>
    <row r="11" spans="2:34" ht="30" customHeight="1">
      <c r="B11" s="319"/>
      <c r="C11" s="320"/>
      <c r="D11" s="320"/>
      <c r="E11" s="320"/>
      <c r="F11" s="320"/>
      <c r="G11" s="320"/>
      <c r="H11" s="321"/>
      <c r="I11" s="35">
        <v>2</v>
      </c>
      <c r="J11" s="7"/>
      <c r="K11" s="7"/>
      <c r="L11" s="160"/>
      <c r="M11" s="8"/>
      <c r="N11" s="7"/>
      <c r="O11" s="7"/>
      <c r="P11" s="29"/>
      <c r="Q11" s="7"/>
      <c r="R11" s="7"/>
      <c r="S11" s="7"/>
      <c r="T11" s="161"/>
      <c r="U11" s="328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7"/>
    </row>
    <row r="12" spans="2:34" ht="30" customHeight="1">
      <c r="B12" s="322"/>
      <c r="C12" s="323"/>
      <c r="D12" s="323"/>
      <c r="E12" s="323"/>
      <c r="F12" s="323"/>
      <c r="G12" s="323"/>
      <c r="H12" s="324"/>
      <c r="I12" s="162" t="s">
        <v>106</v>
      </c>
      <c r="J12" s="315"/>
      <c r="K12" s="315"/>
      <c r="L12" s="169" t="s">
        <v>1323</v>
      </c>
      <c r="M12" s="164"/>
      <c r="N12" s="165"/>
      <c r="O12" s="165"/>
      <c r="P12" s="166"/>
      <c r="Q12" s="167" t="s">
        <v>1318</v>
      </c>
      <c r="R12" s="336"/>
      <c r="S12" s="336"/>
      <c r="T12" s="166" t="s">
        <v>1323</v>
      </c>
      <c r="U12" s="328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7"/>
    </row>
    <row r="13" spans="2:34" ht="30" customHeight="1">
      <c r="B13" s="316" t="s">
        <v>37</v>
      </c>
      <c r="C13" s="317"/>
      <c r="D13" s="317"/>
      <c r="E13" s="317"/>
      <c r="F13" s="317"/>
      <c r="G13" s="317"/>
      <c r="H13" s="318"/>
      <c r="I13" s="32"/>
      <c r="J13" s="10"/>
      <c r="K13" s="10"/>
      <c r="L13" s="10"/>
      <c r="M13" s="9"/>
      <c r="N13" s="10"/>
      <c r="O13" s="10"/>
      <c r="P13" s="11"/>
      <c r="Q13" s="10"/>
      <c r="R13" s="10"/>
      <c r="S13" s="10"/>
      <c r="T13" s="11"/>
      <c r="U13" s="332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4"/>
    </row>
    <row r="14" spans="2:34" ht="30" customHeight="1">
      <c r="B14" s="319"/>
      <c r="C14" s="320"/>
      <c r="D14" s="320"/>
      <c r="E14" s="320"/>
      <c r="F14" s="320"/>
      <c r="G14" s="320"/>
      <c r="H14" s="321"/>
      <c r="I14" s="35">
        <v>2</v>
      </c>
      <c r="J14" s="7"/>
      <c r="K14" s="7"/>
      <c r="L14" s="7"/>
      <c r="M14" s="8"/>
      <c r="N14" s="7"/>
      <c r="O14" s="7"/>
      <c r="P14" s="29"/>
      <c r="Q14" s="7"/>
      <c r="R14" s="7"/>
      <c r="S14" s="7"/>
      <c r="T14" s="29"/>
      <c r="U14" s="335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4"/>
    </row>
    <row r="15" spans="2:34" ht="30" customHeight="1">
      <c r="B15" s="322"/>
      <c r="C15" s="323"/>
      <c r="D15" s="323"/>
      <c r="E15" s="323"/>
      <c r="F15" s="323"/>
      <c r="G15" s="323"/>
      <c r="H15" s="324"/>
      <c r="I15" s="12"/>
      <c r="J15" s="3"/>
      <c r="K15" s="3"/>
      <c r="L15" s="3"/>
      <c r="M15" s="12"/>
      <c r="N15" s="3"/>
      <c r="O15" s="3"/>
      <c r="P15" s="4"/>
      <c r="Q15" s="3"/>
      <c r="R15" s="3"/>
      <c r="S15" s="3"/>
      <c r="T15" s="4"/>
      <c r="U15" s="335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4"/>
    </row>
    <row r="16" spans="2:34" ht="30" customHeight="1">
      <c r="B16" s="316" t="s">
        <v>34</v>
      </c>
      <c r="C16" s="317"/>
      <c r="D16" s="317"/>
      <c r="E16" s="317"/>
      <c r="F16" s="317"/>
      <c r="G16" s="317"/>
      <c r="H16" s="318"/>
      <c r="I16" s="32"/>
      <c r="J16" s="10"/>
      <c r="K16" s="10"/>
      <c r="L16" s="10"/>
      <c r="M16" s="9"/>
      <c r="N16" s="10"/>
      <c r="O16" s="10"/>
      <c r="P16" s="11"/>
      <c r="Q16" s="10"/>
      <c r="R16" s="10"/>
      <c r="S16" s="10"/>
      <c r="T16" s="11"/>
      <c r="U16" s="332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4"/>
    </row>
    <row r="17" spans="2:34" ht="30" customHeight="1">
      <c r="B17" s="319"/>
      <c r="C17" s="320"/>
      <c r="D17" s="320"/>
      <c r="E17" s="320"/>
      <c r="F17" s="320"/>
      <c r="G17" s="320"/>
      <c r="H17" s="321"/>
      <c r="I17" s="35">
        <v>2</v>
      </c>
      <c r="J17" s="7"/>
      <c r="K17" s="7"/>
      <c r="L17" s="7"/>
      <c r="M17" s="8"/>
      <c r="N17" s="7"/>
      <c r="O17" s="7"/>
      <c r="P17" s="29"/>
      <c r="Q17" s="7"/>
      <c r="R17" s="7"/>
      <c r="S17" s="7"/>
      <c r="T17" s="29"/>
      <c r="U17" s="335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4"/>
    </row>
    <row r="18" spans="2:34" ht="30" customHeight="1">
      <c r="B18" s="322"/>
      <c r="C18" s="323"/>
      <c r="D18" s="323"/>
      <c r="E18" s="323"/>
      <c r="F18" s="323"/>
      <c r="G18" s="323"/>
      <c r="H18" s="324"/>
      <c r="I18" s="12"/>
      <c r="J18" s="3"/>
      <c r="K18" s="3"/>
      <c r="L18" s="3"/>
      <c r="M18" s="12"/>
      <c r="N18" s="3"/>
      <c r="O18" s="3"/>
      <c r="P18" s="4"/>
      <c r="Q18" s="3"/>
      <c r="R18" s="3"/>
      <c r="S18" s="3"/>
      <c r="T18" s="4"/>
      <c r="U18" s="335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4"/>
    </row>
    <row r="19" spans="2:34" ht="30" customHeight="1">
      <c r="B19" s="316" t="s">
        <v>35</v>
      </c>
      <c r="C19" s="317"/>
      <c r="D19" s="317"/>
      <c r="E19" s="317"/>
      <c r="F19" s="317"/>
      <c r="G19" s="317"/>
      <c r="H19" s="318"/>
      <c r="I19" s="32">
        <v>3</v>
      </c>
      <c r="J19" s="10"/>
      <c r="K19" s="10"/>
      <c r="L19" s="10"/>
      <c r="M19" s="9"/>
      <c r="N19" s="10"/>
      <c r="O19" s="10"/>
      <c r="P19" s="11"/>
      <c r="Q19" s="10"/>
      <c r="R19" s="10"/>
      <c r="S19" s="10"/>
      <c r="T19" s="11"/>
      <c r="U19" s="332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4"/>
    </row>
    <row r="20" spans="2:34" ht="30" customHeight="1">
      <c r="B20" s="319"/>
      <c r="C20" s="320"/>
      <c r="D20" s="320"/>
      <c r="E20" s="320"/>
      <c r="F20" s="320"/>
      <c r="G20" s="320"/>
      <c r="H20" s="321"/>
      <c r="I20" s="35">
        <v>2</v>
      </c>
      <c r="J20" s="7"/>
      <c r="K20" s="7"/>
      <c r="L20" s="7"/>
      <c r="M20" s="8"/>
      <c r="N20" s="7"/>
      <c r="O20" s="7"/>
      <c r="P20" s="29"/>
      <c r="Q20" s="7"/>
      <c r="R20" s="7"/>
      <c r="S20" s="7"/>
      <c r="T20" s="29"/>
      <c r="U20" s="335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4"/>
    </row>
    <row r="21" spans="2:34" ht="30" customHeight="1">
      <c r="B21" s="322"/>
      <c r="C21" s="323"/>
      <c r="D21" s="323"/>
      <c r="E21" s="323"/>
      <c r="F21" s="323"/>
      <c r="G21" s="323"/>
      <c r="H21" s="324"/>
      <c r="I21" s="12"/>
      <c r="J21" s="3"/>
      <c r="K21" s="3"/>
      <c r="L21" s="3"/>
      <c r="M21" s="12"/>
      <c r="N21" s="3"/>
      <c r="O21" s="3"/>
      <c r="P21" s="4"/>
      <c r="Q21" s="3"/>
      <c r="R21" s="3"/>
      <c r="S21" s="3"/>
      <c r="T21" s="4"/>
      <c r="U21" s="335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4"/>
    </row>
    <row r="22" spans="2:34" ht="30" customHeight="1">
      <c r="B22" s="316" t="s">
        <v>1320</v>
      </c>
      <c r="C22" s="317"/>
      <c r="D22" s="317"/>
      <c r="E22" s="317"/>
      <c r="F22" s="317"/>
      <c r="G22" s="317"/>
      <c r="H22" s="317"/>
      <c r="I22" s="32">
        <v>1</v>
      </c>
      <c r="J22" s="10"/>
      <c r="K22" s="10"/>
      <c r="L22" s="10"/>
      <c r="M22" s="9"/>
      <c r="N22" s="10"/>
      <c r="O22" s="10"/>
      <c r="P22" s="11"/>
      <c r="Q22" s="10"/>
      <c r="R22" s="10"/>
      <c r="S22" s="10"/>
      <c r="T22" s="11"/>
      <c r="U22" s="332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4"/>
    </row>
    <row r="23" spans="2:34" ht="30" customHeight="1">
      <c r="B23" s="319"/>
      <c r="C23" s="320"/>
      <c r="D23" s="320"/>
      <c r="E23" s="320"/>
      <c r="F23" s="320"/>
      <c r="G23" s="320"/>
      <c r="H23" s="320"/>
      <c r="I23" s="35">
        <v>2</v>
      </c>
      <c r="J23" s="7"/>
      <c r="K23" s="7"/>
      <c r="L23" s="7"/>
      <c r="M23" s="8"/>
      <c r="N23" s="7"/>
      <c r="O23" s="7"/>
      <c r="P23" s="29"/>
      <c r="Q23" s="7"/>
      <c r="R23" s="7"/>
      <c r="S23" s="7"/>
      <c r="T23" s="29"/>
      <c r="U23" s="335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4"/>
    </row>
    <row r="24" spans="2:34" ht="30" customHeight="1">
      <c r="B24" s="322"/>
      <c r="C24" s="323"/>
      <c r="D24" s="323"/>
      <c r="E24" s="323"/>
      <c r="F24" s="323"/>
      <c r="G24" s="323"/>
      <c r="H24" s="323"/>
      <c r="I24" s="12"/>
      <c r="J24" s="3"/>
      <c r="K24" s="3"/>
      <c r="L24" s="3"/>
      <c r="M24" s="12"/>
      <c r="N24" s="3"/>
      <c r="O24" s="3"/>
      <c r="P24" s="4"/>
      <c r="Q24" s="3"/>
      <c r="R24" s="3"/>
      <c r="S24" s="3"/>
      <c r="T24" s="4"/>
      <c r="U24" s="335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4"/>
    </row>
    <row r="25" spans="2:34" ht="16.5" customHeight="1">
      <c r="B25" s="9"/>
      <c r="AG25" s="10"/>
      <c r="AH25" s="11"/>
    </row>
    <row r="26" spans="2:34" ht="18" customHeight="1">
      <c r="B26" s="70"/>
      <c r="G26" s="306" t="s">
        <v>41</v>
      </c>
      <c r="H26" s="307"/>
      <c r="I26" s="307"/>
      <c r="J26" s="307"/>
      <c r="K26" s="308"/>
      <c r="L26" s="340"/>
      <c r="M26" s="341"/>
      <c r="N26" s="341"/>
      <c r="O26" s="341"/>
      <c r="P26" s="341"/>
      <c r="Q26" s="342"/>
      <c r="R26" s="306" t="s">
        <v>42</v>
      </c>
      <c r="S26" s="307"/>
      <c r="T26" s="307"/>
      <c r="U26" s="307"/>
      <c r="V26" s="307"/>
      <c r="W26" s="308"/>
      <c r="X26" s="343"/>
      <c r="Y26" s="344"/>
      <c r="Z26" s="344"/>
      <c r="AA26" s="344"/>
      <c r="AB26" s="344"/>
      <c r="AC26" s="345"/>
      <c r="AG26" s="5"/>
      <c r="AH26" s="77"/>
    </row>
    <row r="27" spans="2:34" ht="18" customHeight="1">
      <c r="B27" s="70"/>
      <c r="G27" s="303"/>
      <c r="H27" s="304"/>
      <c r="I27" s="304"/>
      <c r="J27" s="304"/>
      <c r="K27" s="305"/>
      <c r="L27" s="306" t="s">
        <v>49</v>
      </c>
      <c r="M27" s="307"/>
      <c r="N27" s="307"/>
      <c r="O27" s="307"/>
      <c r="P27" s="307"/>
      <c r="Q27" s="308"/>
      <c r="R27" s="306" t="s">
        <v>50</v>
      </c>
      <c r="S27" s="307"/>
      <c r="T27" s="307"/>
      <c r="U27" s="307"/>
      <c r="V27" s="307"/>
      <c r="W27" s="308"/>
      <c r="X27" s="337" t="s">
        <v>949</v>
      </c>
      <c r="Y27" s="338"/>
      <c r="Z27" s="338"/>
      <c r="AA27" s="338"/>
      <c r="AB27" s="338"/>
      <c r="AC27" s="339"/>
      <c r="AG27" s="5"/>
      <c r="AH27" s="77"/>
    </row>
    <row r="28" spans="2:36" ht="18" customHeight="1">
      <c r="B28" s="70"/>
      <c r="G28" s="306" t="s">
        <v>33</v>
      </c>
      <c r="H28" s="307"/>
      <c r="I28" s="307"/>
      <c r="J28" s="307"/>
      <c r="K28" s="308"/>
      <c r="L28" s="311">
        <f>IF('概要説明書5'!$W$21="","",'概要説明書5'!$W$21)</f>
      </c>
      <c r="M28" s="312"/>
      <c r="N28" s="312"/>
      <c r="O28" s="312"/>
      <c r="P28" s="312"/>
      <c r="Q28" s="174" t="s">
        <v>1326</v>
      </c>
      <c r="R28" s="313">
        <f>IF('概要説明書5'!$W$38="","",'概要説明書5'!$W$38)</f>
      </c>
      <c r="S28" s="314"/>
      <c r="T28" s="314"/>
      <c r="U28" s="314"/>
      <c r="V28" s="314"/>
      <c r="W28" s="174" t="s">
        <v>1326</v>
      </c>
      <c r="X28" s="300">
        <f>IF(ISERROR($L$28/$R$28)=TRUE,"",ROUND(IF($L$28="","",IF($R$28="","",1-$L$28/$R$28)),2))</f>
      </c>
      <c r="Y28" s="301"/>
      <c r="Z28" s="301"/>
      <c r="AA28" s="301"/>
      <c r="AB28" s="301"/>
      <c r="AC28" s="302"/>
      <c r="AE28" s="170"/>
      <c r="AF28" s="170"/>
      <c r="AG28" s="170"/>
      <c r="AH28" s="171"/>
      <c r="AI28" s="170"/>
      <c r="AJ28" s="170"/>
    </row>
    <row r="29" spans="2:36" ht="18" customHeight="1">
      <c r="B29" s="70"/>
      <c r="G29" s="306" t="s">
        <v>43</v>
      </c>
      <c r="H29" s="307"/>
      <c r="I29" s="307"/>
      <c r="J29" s="307"/>
      <c r="K29" s="308"/>
      <c r="L29" s="309"/>
      <c r="M29" s="310"/>
      <c r="N29" s="310"/>
      <c r="O29" s="310"/>
      <c r="P29" s="310"/>
      <c r="Q29" s="173" t="s">
        <v>1325</v>
      </c>
      <c r="R29" s="309"/>
      <c r="S29" s="310"/>
      <c r="T29" s="310"/>
      <c r="U29" s="310"/>
      <c r="V29" s="310"/>
      <c r="W29" s="173" t="s">
        <v>1325</v>
      </c>
      <c r="X29" s="300">
        <f>IF($L$29="","",IF(ISERROR($L$29/$R$29)=TRUE,"",ROUND(IF($L$29="","",IF($R$29="","",1-$L$29/$R$29)),2)))</f>
      </c>
      <c r="Y29" s="301"/>
      <c r="Z29" s="301"/>
      <c r="AA29" s="301"/>
      <c r="AB29" s="301"/>
      <c r="AC29" s="302"/>
      <c r="AE29" s="170"/>
      <c r="AF29" s="170"/>
      <c r="AG29" s="170"/>
      <c r="AH29" s="171"/>
      <c r="AI29" s="170"/>
      <c r="AJ29" s="170"/>
    </row>
    <row r="30" spans="2:34" ht="18" customHeight="1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ht="18" customHeight="1">
      <c r="B31" s="2" t="s">
        <v>112</v>
      </c>
    </row>
    <row r="32" ht="18" customHeight="1"/>
    <row r="33" ht="18" customHeight="1"/>
  </sheetData>
  <sheetProtection password="ECD7" sheet="1" objects="1" scenarios="1" selectLockedCells="1"/>
  <mergeCells count="41">
    <mergeCell ref="B22:H24"/>
    <mergeCell ref="U16:AH18"/>
    <mergeCell ref="U22:AH24"/>
    <mergeCell ref="L27:Q27"/>
    <mergeCell ref="R27:W27"/>
    <mergeCell ref="X27:AC27"/>
    <mergeCell ref="G26:K26"/>
    <mergeCell ref="L26:Q26"/>
    <mergeCell ref="R26:W26"/>
    <mergeCell ref="X26:AC26"/>
    <mergeCell ref="B13:H15"/>
    <mergeCell ref="U13:AH15"/>
    <mergeCell ref="B16:H18"/>
    <mergeCell ref="B19:H21"/>
    <mergeCell ref="U19:AH21"/>
    <mergeCell ref="J12:K12"/>
    <mergeCell ref="R12:S12"/>
    <mergeCell ref="B3:F3"/>
    <mergeCell ref="G3:Y3"/>
    <mergeCell ref="AD3:AH3"/>
    <mergeCell ref="B5:H5"/>
    <mergeCell ref="I5:AH5"/>
    <mergeCell ref="B4:AH4"/>
    <mergeCell ref="R9:S9"/>
    <mergeCell ref="I6:T6"/>
    <mergeCell ref="B10:H12"/>
    <mergeCell ref="B7:H9"/>
    <mergeCell ref="B6:H6"/>
    <mergeCell ref="U10:AH12"/>
    <mergeCell ref="U6:AH6"/>
    <mergeCell ref="U7:AH9"/>
    <mergeCell ref="J9:K9"/>
    <mergeCell ref="X29:AC29"/>
    <mergeCell ref="G27:K27"/>
    <mergeCell ref="G29:K29"/>
    <mergeCell ref="G28:K28"/>
    <mergeCell ref="X28:AC28"/>
    <mergeCell ref="L29:P29"/>
    <mergeCell ref="R29:V29"/>
    <mergeCell ref="L28:P28"/>
    <mergeCell ref="R28:V28"/>
  </mergeCells>
  <conditionalFormatting sqref="G3:Y3">
    <cfRule type="cellIs" priority="2" dxfId="2" operator="between" stopIfTrue="1">
      <formula>0</formula>
      <formula>0</formula>
    </cfRule>
  </conditionalFormatting>
  <conditionalFormatting sqref="AD3:AH3">
    <cfRule type="cellIs" priority="1" dxfId="3" operator="between" stopIfTrue="1">
      <formula>0</formula>
      <formula>0</formula>
    </cfRule>
  </conditionalFormatting>
  <dataValidations count="1">
    <dataValidation allowBlank="1" showInputMessage="1" showErrorMessage="1" errorTitle="入力エラー" error="整数以外は入力できません。" imeMode="halfAlpha" sqref="L29:P29 R29:V29"/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H44"/>
  <sheetViews>
    <sheetView showGridLines="0" showZeros="0" view="pageBreakPreview" zoomScaleSheetLayoutView="100" zoomScalePageLayoutView="0" workbookViewId="0" topLeftCell="A13">
      <selection activeCell="W38" sqref="W38:Y38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13" t="s">
        <v>115</v>
      </c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39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</row>
    <row r="5" spans="2:34" ht="7.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ht="18" customHeight="1">
      <c r="B6" s="70"/>
      <c r="C6" s="5" t="s">
        <v>44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W6" s="323" t="s">
        <v>51</v>
      </c>
      <c r="X6" s="323"/>
      <c r="Y6" s="323"/>
      <c r="Z6" s="323"/>
      <c r="AA6" s="362"/>
      <c r="AB6" s="362"/>
      <c r="AC6" s="362"/>
      <c r="AD6" s="362"/>
      <c r="AE6" s="323" t="s">
        <v>107</v>
      </c>
      <c r="AF6" s="323"/>
      <c r="AG6" s="323"/>
      <c r="AH6" s="77"/>
    </row>
    <row r="7" spans="2:34" ht="29.25" customHeight="1">
      <c r="B7" s="70"/>
      <c r="C7" s="306" t="s">
        <v>53</v>
      </c>
      <c r="D7" s="307"/>
      <c r="E7" s="307"/>
      <c r="F7" s="307"/>
      <c r="G7" s="307"/>
      <c r="H7" s="308"/>
      <c r="I7" s="306" t="s">
        <v>54</v>
      </c>
      <c r="J7" s="307"/>
      <c r="K7" s="307"/>
      <c r="L7" s="307"/>
      <c r="M7" s="307"/>
      <c r="N7" s="308"/>
      <c r="O7" s="306" t="s">
        <v>46</v>
      </c>
      <c r="P7" s="307"/>
      <c r="Q7" s="308"/>
      <c r="R7" s="306" t="s">
        <v>42</v>
      </c>
      <c r="S7" s="308"/>
      <c r="T7" s="361" t="s">
        <v>47</v>
      </c>
      <c r="U7" s="307"/>
      <c r="V7" s="308"/>
      <c r="W7" s="361" t="s">
        <v>48</v>
      </c>
      <c r="X7" s="307"/>
      <c r="Y7" s="308"/>
      <c r="Z7" s="306" t="s">
        <v>52</v>
      </c>
      <c r="AA7" s="307"/>
      <c r="AB7" s="307"/>
      <c r="AC7" s="307"/>
      <c r="AD7" s="307"/>
      <c r="AE7" s="307"/>
      <c r="AF7" s="307"/>
      <c r="AG7" s="308"/>
      <c r="AH7" s="77"/>
    </row>
    <row r="8" spans="2:34" ht="20.25" customHeight="1">
      <c r="B8" s="70"/>
      <c r="C8" s="346"/>
      <c r="D8" s="347"/>
      <c r="E8" s="347"/>
      <c r="F8" s="347"/>
      <c r="G8" s="347"/>
      <c r="H8" s="348"/>
      <c r="I8" s="346"/>
      <c r="J8" s="347"/>
      <c r="K8" s="347"/>
      <c r="L8" s="347"/>
      <c r="M8" s="347"/>
      <c r="N8" s="348"/>
      <c r="O8" s="352"/>
      <c r="P8" s="353"/>
      <c r="Q8" s="354"/>
      <c r="R8" s="346"/>
      <c r="S8" s="348"/>
      <c r="T8" s="349"/>
      <c r="U8" s="350"/>
      <c r="V8" s="351"/>
      <c r="W8" s="358"/>
      <c r="X8" s="359"/>
      <c r="Y8" s="360"/>
      <c r="Z8" s="346"/>
      <c r="AA8" s="347"/>
      <c r="AB8" s="347"/>
      <c r="AC8" s="347"/>
      <c r="AD8" s="347"/>
      <c r="AE8" s="347"/>
      <c r="AF8" s="347"/>
      <c r="AG8" s="348"/>
      <c r="AH8" s="77"/>
    </row>
    <row r="9" spans="2:34" ht="18.75" customHeight="1">
      <c r="B9" s="70"/>
      <c r="C9" s="346"/>
      <c r="D9" s="347"/>
      <c r="E9" s="347"/>
      <c r="F9" s="347"/>
      <c r="G9" s="347"/>
      <c r="H9" s="348"/>
      <c r="I9" s="346"/>
      <c r="J9" s="347"/>
      <c r="K9" s="347"/>
      <c r="L9" s="347"/>
      <c r="M9" s="347"/>
      <c r="N9" s="348"/>
      <c r="O9" s="352"/>
      <c r="P9" s="353"/>
      <c r="Q9" s="354"/>
      <c r="R9" s="346"/>
      <c r="S9" s="348"/>
      <c r="T9" s="349"/>
      <c r="U9" s="350"/>
      <c r="V9" s="351"/>
      <c r="W9" s="358"/>
      <c r="X9" s="359"/>
      <c r="Y9" s="360"/>
      <c r="Z9" s="346"/>
      <c r="AA9" s="347"/>
      <c r="AB9" s="347"/>
      <c r="AC9" s="347"/>
      <c r="AD9" s="347"/>
      <c r="AE9" s="347"/>
      <c r="AF9" s="347"/>
      <c r="AG9" s="348"/>
      <c r="AH9" s="77"/>
    </row>
    <row r="10" spans="2:34" ht="20.25" customHeight="1">
      <c r="B10" s="70"/>
      <c r="C10" s="346"/>
      <c r="D10" s="347"/>
      <c r="E10" s="347"/>
      <c r="F10" s="347"/>
      <c r="G10" s="347"/>
      <c r="H10" s="348"/>
      <c r="I10" s="346"/>
      <c r="J10" s="347"/>
      <c r="K10" s="347"/>
      <c r="L10" s="347"/>
      <c r="M10" s="347"/>
      <c r="N10" s="348"/>
      <c r="O10" s="352"/>
      <c r="P10" s="353"/>
      <c r="Q10" s="354"/>
      <c r="R10" s="346"/>
      <c r="S10" s="348"/>
      <c r="T10" s="349"/>
      <c r="U10" s="350"/>
      <c r="V10" s="351"/>
      <c r="W10" s="358"/>
      <c r="X10" s="359"/>
      <c r="Y10" s="360"/>
      <c r="Z10" s="346"/>
      <c r="AA10" s="347"/>
      <c r="AB10" s="347"/>
      <c r="AC10" s="347"/>
      <c r="AD10" s="347"/>
      <c r="AE10" s="347"/>
      <c r="AF10" s="347"/>
      <c r="AG10" s="348"/>
      <c r="AH10" s="77"/>
    </row>
    <row r="11" spans="2:34" ht="18.75" customHeight="1">
      <c r="B11" s="70"/>
      <c r="C11" s="346"/>
      <c r="D11" s="347"/>
      <c r="E11" s="347"/>
      <c r="F11" s="347"/>
      <c r="G11" s="347"/>
      <c r="H11" s="348"/>
      <c r="I11" s="346"/>
      <c r="J11" s="347"/>
      <c r="K11" s="347"/>
      <c r="L11" s="347"/>
      <c r="M11" s="347"/>
      <c r="N11" s="348"/>
      <c r="O11" s="352"/>
      <c r="P11" s="353"/>
      <c r="Q11" s="354"/>
      <c r="R11" s="346"/>
      <c r="S11" s="348"/>
      <c r="T11" s="349"/>
      <c r="U11" s="350"/>
      <c r="V11" s="351"/>
      <c r="W11" s="358"/>
      <c r="X11" s="359"/>
      <c r="Y11" s="360"/>
      <c r="Z11" s="346"/>
      <c r="AA11" s="347"/>
      <c r="AB11" s="347"/>
      <c r="AC11" s="347"/>
      <c r="AD11" s="347"/>
      <c r="AE11" s="347"/>
      <c r="AF11" s="347"/>
      <c r="AG11" s="348"/>
      <c r="AH11" s="77"/>
    </row>
    <row r="12" spans="2:34" ht="18.75" customHeight="1">
      <c r="B12" s="70"/>
      <c r="C12" s="346"/>
      <c r="D12" s="347"/>
      <c r="E12" s="347"/>
      <c r="F12" s="347"/>
      <c r="G12" s="347"/>
      <c r="H12" s="348"/>
      <c r="I12" s="346"/>
      <c r="J12" s="347"/>
      <c r="K12" s="347"/>
      <c r="L12" s="347"/>
      <c r="M12" s="347"/>
      <c r="N12" s="348"/>
      <c r="O12" s="352"/>
      <c r="P12" s="353"/>
      <c r="Q12" s="354"/>
      <c r="R12" s="346"/>
      <c r="S12" s="348"/>
      <c r="T12" s="349"/>
      <c r="U12" s="350"/>
      <c r="V12" s="351"/>
      <c r="W12" s="358"/>
      <c r="X12" s="359"/>
      <c r="Y12" s="360"/>
      <c r="Z12" s="346"/>
      <c r="AA12" s="347"/>
      <c r="AB12" s="347"/>
      <c r="AC12" s="347"/>
      <c r="AD12" s="347"/>
      <c r="AE12" s="347"/>
      <c r="AF12" s="347"/>
      <c r="AG12" s="348"/>
      <c r="AH12" s="77"/>
    </row>
    <row r="13" spans="2:34" ht="18" customHeight="1">
      <c r="B13" s="70"/>
      <c r="C13" s="346"/>
      <c r="D13" s="347"/>
      <c r="E13" s="347"/>
      <c r="F13" s="347"/>
      <c r="G13" s="347"/>
      <c r="H13" s="348"/>
      <c r="I13" s="346"/>
      <c r="J13" s="347"/>
      <c r="K13" s="347"/>
      <c r="L13" s="347"/>
      <c r="M13" s="347"/>
      <c r="N13" s="348"/>
      <c r="O13" s="352"/>
      <c r="P13" s="353"/>
      <c r="Q13" s="354"/>
      <c r="R13" s="346"/>
      <c r="S13" s="348"/>
      <c r="T13" s="349"/>
      <c r="U13" s="350"/>
      <c r="V13" s="351"/>
      <c r="W13" s="358"/>
      <c r="X13" s="359"/>
      <c r="Y13" s="360"/>
      <c r="Z13" s="346"/>
      <c r="AA13" s="347"/>
      <c r="AB13" s="347"/>
      <c r="AC13" s="347"/>
      <c r="AD13" s="347"/>
      <c r="AE13" s="347"/>
      <c r="AF13" s="347"/>
      <c r="AG13" s="348"/>
      <c r="AH13" s="77"/>
    </row>
    <row r="14" spans="2:34" ht="18.75" customHeight="1">
      <c r="B14" s="70"/>
      <c r="C14" s="346"/>
      <c r="D14" s="347"/>
      <c r="E14" s="347"/>
      <c r="F14" s="347"/>
      <c r="G14" s="347"/>
      <c r="H14" s="348"/>
      <c r="I14" s="346"/>
      <c r="J14" s="347"/>
      <c r="K14" s="347"/>
      <c r="L14" s="347"/>
      <c r="M14" s="347"/>
      <c r="N14" s="348"/>
      <c r="O14" s="352"/>
      <c r="P14" s="353"/>
      <c r="Q14" s="354"/>
      <c r="R14" s="346"/>
      <c r="S14" s="348"/>
      <c r="T14" s="349"/>
      <c r="U14" s="350"/>
      <c r="V14" s="351"/>
      <c r="W14" s="358"/>
      <c r="X14" s="359"/>
      <c r="Y14" s="360"/>
      <c r="Z14" s="346"/>
      <c r="AA14" s="347"/>
      <c r="AB14" s="347"/>
      <c r="AC14" s="347"/>
      <c r="AD14" s="347"/>
      <c r="AE14" s="347"/>
      <c r="AF14" s="347"/>
      <c r="AG14" s="348"/>
      <c r="AH14" s="77"/>
    </row>
    <row r="15" spans="2:34" ht="18.75" customHeight="1">
      <c r="B15" s="70"/>
      <c r="C15" s="346"/>
      <c r="D15" s="347"/>
      <c r="E15" s="347"/>
      <c r="F15" s="347"/>
      <c r="G15" s="347"/>
      <c r="H15" s="348"/>
      <c r="I15" s="346"/>
      <c r="J15" s="347"/>
      <c r="K15" s="347"/>
      <c r="L15" s="347"/>
      <c r="M15" s="347"/>
      <c r="N15" s="348"/>
      <c r="O15" s="352"/>
      <c r="P15" s="353"/>
      <c r="Q15" s="354"/>
      <c r="R15" s="346"/>
      <c r="S15" s="348"/>
      <c r="T15" s="349"/>
      <c r="U15" s="350"/>
      <c r="V15" s="351"/>
      <c r="W15" s="358"/>
      <c r="X15" s="359"/>
      <c r="Y15" s="360"/>
      <c r="Z15" s="346"/>
      <c r="AA15" s="347"/>
      <c r="AB15" s="347"/>
      <c r="AC15" s="347"/>
      <c r="AD15" s="347"/>
      <c r="AE15" s="347"/>
      <c r="AF15" s="347"/>
      <c r="AG15" s="348"/>
      <c r="AH15" s="77"/>
    </row>
    <row r="16" spans="2:34" ht="18.75" customHeight="1">
      <c r="B16" s="70"/>
      <c r="C16" s="346"/>
      <c r="D16" s="347"/>
      <c r="E16" s="347"/>
      <c r="F16" s="347"/>
      <c r="G16" s="347"/>
      <c r="H16" s="348"/>
      <c r="I16" s="346"/>
      <c r="J16" s="347"/>
      <c r="K16" s="347"/>
      <c r="L16" s="347"/>
      <c r="M16" s="347"/>
      <c r="N16" s="348"/>
      <c r="O16" s="352"/>
      <c r="P16" s="353"/>
      <c r="Q16" s="354"/>
      <c r="R16" s="346"/>
      <c r="S16" s="348"/>
      <c r="T16" s="349"/>
      <c r="U16" s="350"/>
      <c r="V16" s="351"/>
      <c r="W16" s="358"/>
      <c r="X16" s="359"/>
      <c r="Y16" s="360"/>
      <c r="Z16" s="346"/>
      <c r="AA16" s="347"/>
      <c r="AB16" s="347"/>
      <c r="AC16" s="347"/>
      <c r="AD16" s="347"/>
      <c r="AE16" s="347"/>
      <c r="AF16" s="347"/>
      <c r="AG16" s="348"/>
      <c r="AH16" s="77"/>
    </row>
    <row r="17" spans="2:34" ht="18.75" customHeight="1">
      <c r="B17" s="70"/>
      <c r="C17" s="346"/>
      <c r="D17" s="347"/>
      <c r="E17" s="347"/>
      <c r="F17" s="347"/>
      <c r="G17" s="347"/>
      <c r="H17" s="348"/>
      <c r="I17" s="346"/>
      <c r="J17" s="347"/>
      <c r="K17" s="347"/>
      <c r="L17" s="347"/>
      <c r="M17" s="347"/>
      <c r="N17" s="348"/>
      <c r="O17" s="352"/>
      <c r="P17" s="353"/>
      <c r="Q17" s="354"/>
      <c r="R17" s="346"/>
      <c r="S17" s="348"/>
      <c r="T17" s="349"/>
      <c r="U17" s="350"/>
      <c r="V17" s="351"/>
      <c r="W17" s="358"/>
      <c r="X17" s="359"/>
      <c r="Y17" s="360"/>
      <c r="Z17" s="346"/>
      <c r="AA17" s="347"/>
      <c r="AB17" s="347"/>
      <c r="AC17" s="347"/>
      <c r="AD17" s="347"/>
      <c r="AE17" s="347"/>
      <c r="AF17" s="347"/>
      <c r="AG17" s="348"/>
      <c r="AH17" s="77"/>
    </row>
    <row r="18" spans="2:34" ht="18.75" customHeight="1">
      <c r="B18" s="70"/>
      <c r="C18" s="346"/>
      <c r="D18" s="347"/>
      <c r="E18" s="347"/>
      <c r="F18" s="347"/>
      <c r="G18" s="347"/>
      <c r="H18" s="348"/>
      <c r="I18" s="346"/>
      <c r="J18" s="347"/>
      <c r="K18" s="347"/>
      <c r="L18" s="347"/>
      <c r="M18" s="347"/>
      <c r="N18" s="348"/>
      <c r="O18" s="352"/>
      <c r="P18" s="353"/>
      <c r="Q18" s="354"/>
      <c r="R18" s="346"/>
      <c r="S18" s="348"/>
      <c r="T18" s="349"/>
      <c r="U18" s="350"/>
      <c r="V18" s="351"/>
      <c r="W18" s="358"/>
      <c r="X18" s="359"/>
      <c r="Y18" s="360"/>
      <c r="Z18" s="346"/>
      <c r="AA18" s="347"/>
      <c r="AB18" s="347"/>
      <c r="AC18" s="347"/>
      <c r="AD18" s="347"/>
      <c r="AE18" s="347"/>
      <c r="AF18" s="347"/>
      <c r="AG18" s="348"/>
      <c r="AH18" s="77"/>
    </row>
    <row r="19" spans="2:34" ht="18.75" customHeight="1">
      <c r="B19" s="70"/>
      <c r="C19" s="346"/>
      <c r="D19" s="347"/>
      <c r="E19" s="347"/>
      <c r="F19" s="347"/>
      <c r="G19" s="347"/>
      <c r="H19" s="348"/>
      <c r="I19" s="346"/>
      <c r="J19" s="347"/>
      <c r="K19" s="347"/>
      <c r="L19" s="347"/>
      <c r="M19" s="347"/>
      <c r="N19" s="348"/>
      <c r="O19" s="352"/>
      <c r="P19" s="353"/>
      <c r="Q19" s="354"/>
      <c r="R19" s="346"/>
      <c r="S19" s="348"/>
      <c r="T19" s="349"/>
      <c r="U19" s="350"/>
      <c r="V19" s="351"/>
      <c r="W19" s="358"/>
      <c r="X19" s="359"/>
      <c r="Y19" s="360"/>
      <c r="Z19" s="346"/>
      <c r="AA19" s="347"/>
      <c r="AB19" s="347"/>
      <c r="AC19" s="347"/>
      <c r="AD19" s="347"/>
      <c r="AE19" s="347"/>
      <c r="AF19" s="347"/>
      <c r="AG19" s="348"/>
      <c r="AH19" s="77"/>
    </row>
    <row r="20" spans="2:34" ht="19.5" customHeight="1">
      <c r="B20" s="70"/>
      <c r="C20" s="346"/>
      <c r="D20" s="347"/>
      <c r="E20" s="347"/>
      <c r="F20" s="347"/>
      <c r="G20" s="347"/>
      <c r="H20" s="348"/>
      <c r="I20" s="346"/>
      <c r="J20" s="347"/>
      <c r="K20" s="347"/>
      <c r="L20" s="347"/>
      <c r="M20" s="347"/>
      <c r="N20" s="348"/>
      <c r="O20" s="352"/>
      <c r="P20" s="353"/>
      <c r="Q20" s="354"/>
      <c r="R20" s="346"/>
      <c r="S20" s="348"/>
      <c r="T20" s="349"/>
      <c r="U20" s="350"/>
      <c r="V20" s="351"/>
      <c r="W20" s="358"/>
      <c r="X20" s="359"/>
      <c r="Y20" s="360"/>
      <c r="Z20" s="346"/>
      <c r="AA20" s="347"/>
      <c r="AB20" s="347"/>
      <c r="AC20" s="347"/>
      <c r="AD20" s="347"/>
      <c r="AE20" s="347"/>
      <c r="AF20" s="347"/>
      <c r="AG20" s="348"/>
      <c r="AH20" s="77"/>
    </row>
    <row r="21" spans="2:34" ht="18.75" customHeight="1">
      <c r="B21" s="70"/>
      <c r="C21" s="355" t="s">
        <v>1015</v>
      </c>
      <c r="D21" s="356"/>
      <c r="E21" s="356"/>
      <c r="F21" s="356"/>
      <c r="G21" s="356"/>
      <c r="H21" s="357"/>
      <c r="I21" s="346"/>
      <c r="J21" s="347"/>
      <c r="K21" s="347"/>
      <c r="L21" s="347"/>
      <c r="M21" s="347"/>
      <c r="N21" s="348"/>
      <c r="O21" s="352"/>
      <c r="P21" s="353"/>
      <c r="Q21" s="354"/>
      <c r="R21" s="346"/>
      <c r="S21" s="348"/>
      <c r="T21" s="349"/>
      <c r="U21" s="350"/>
      <c r="V21" s="351"/>
      <c r="W21" s="358"/>
      <c r="X21" s="359"/>
      <c r="Y21" s="360"/>
      <c r="Z21" s="346"/>
      <c r="AA21" s="347"/>
      <c r="AB21" s="347"/>
      <c r="AC21" s="347"/>
      <c r="AD21" s="347"/>
      <c r="AE21" s="347"/>
      <c r="AF21" s="347"/>
      <c r="AG21" s="348"/>
      <c r="AH21" s="77"/>
    </row>
    <row r="22" spans="2:34" ht="18" customHeight="1">
      <c r="B22" s="7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7"/>
    </row>
    <row r="23" spans="2:34" ht="18" customHeight="1">
      <c r="B23" s="70"/>
      <c r="C23" s="5" t="s">
        <v>55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W23" s="323" t="s">
        <v>51</v>
      </c>
      <c r="X23" s="323"/>
      <c r="Y23" s="323"/>
      <c r="Z23" s="323"/>
      <c r="AA23" s="362"/>
      <c r="AB23" s="362"/>
      <c r="AC23" s="362"/>
      <c r="AD23" s="362"/>
      <c r="AE23" s="323" t="s">
        <v>107</v>
      </c>
      <c r="AF23" s="323"/>
      <c r="AG23" s="323"/>
      <c r="AH23" s="77"/>
    </row>
    <row r="24" spans="2:34" ht="29.25" customHeight="1">
      <c r="B24" s="70"/>
      <c r="C24" s="306" t="s">
        <v>32</v>
      </c>
      <c r="D24" s="307"/>
      <c r="E24" s="307"/>
      <c r="F24" s="307"/>
      <c r="G24" s="307"/>
      <c r="H24" s="308"/>
      <c r="I24" s="306" t="s">
        <v>45</v>
      </c>
      <c r="J24" s="307"/>
      <c r="K24" s="307"/>
      <c r="L24" s="307"/>
      <c r="M24" s="307"/>
      <c r="N24" s="308"/>
      <c r="O24" s="306" t="s">
        <v>46</v>
      </c>
      <c r="P24" s="307"/>
      <c r="Q24" s="308"/>
      <c r="R24" s="306" t="s">
        <v>42</v>
      </c>
      <c r="S24" s="308"/>
      <c r="T24" s="361" t="s">
        <v>47</v>
      </c>
      <c r="U24" s="307"/>
      <c r="V24" s="308"/>
      <c r="W24" s="361" t="s">
        <v>48</v>
      </c>
      <c r="X24" s="307"/>
      <c r="Y24" s="308"/>
      <c r="Z24" s="306" t="s">
        <v>52</v>
      </c>
      <c r="AA24" s="307"/>
      <c r="AB24" s="307"/>
      <c r="AC24" s="307"/>
      <c r="AD24" s="307"/>
      <c r="AE24" s="307"/>
      <c r="AF24" s="307"/>
      <c r="AG24" s="308"/>
      <c r="AH24" s="77"/>
    </row>
    <row r="25" spans="2:34" ht="19.5" customHeight="1">
      <c r="B25" s="70"/>
      <c r="C25" s="346"/>
      <c r="D25" s="347"/>
      <c r="E25" s="347"/>
      <c r="F25" s="347"/>
      <c r="G25" s="347"/>
      <c r="H25" s="348"/>
      <c r="I25" s="346"/>
      <c r="J25" s="347"/>
      <c r="K25" s="347"/>
      <c r="L25" s="347"/>
      <c r="M25" s="347"/>
      <c r="N25" s="348"/>
      <c r="O25" s="352"/>
      <c r="P25" s="353"/>
      <c r="Q25" s="354"/>
      <c r="R25" s="346"/>
      <c r="S25" s="348"/>
      <c r="T25" s="349"/>
      <c r="U25" s="350"/>
      <c r="V25" s="351"/>
      <c r="W25" s="352"/>
      <c r="X25" s="353"/>
      <c r="Y25" s="354"/>
      <c r="Z25" s="346"/>
      <c r="AA25" s="347"/>
      <c r="AB25" s="347"/>
      <c r="AC25" s="347"/>
      <c r="AD25" s="347"/>
      <c r="AE25" s="347"/>
      <c r="AF25" s="347"/>
      <c r="AG25" s="348"/>
      <c r="AH25" s="77"/>
    </row>
    <row r="26" spans="2:34" ht="19.5" customHeight="1">
      <c r="B26" s="70"/>
      <c r="C26" s="346"/>
      <c r="D26" s="347"/>
      <c r="E26" s="347"/>
      <c r="F26" s="347"/>
      <c r="G26" s="347"/>
      <c r="H26" s="348"/>
      <c r="I26" s="346"/>
      <c r="J26" s="347"/>
      <c r="K26" s="347"/>
      <c r="L26" s="347"/>
      <c r="M26" s="347"/>
      <c r="N26" s="348"/>
      <c r="O26" s="352"/>
      <c r="P26" s="353"/>
      <c r="Q26" s="354"/>
      <c r="R26" s="346"/>
      <c r="S26" s="348"/>
      <c r="T26" s="349"/>
      <c r="U26" s="350"/>
      <c r="V26" s="351"/>
      <c r="W26" s="352"/>
      <c r="X26" s="353"/>
      <c r="Y26" s="354"/>
      <c r="Z26" s="346"/>
      <c r="AA26" s="347"/>
      <c r="AB26" s="347"/>
      <c r="AC26" s="347"/>
      <c r="AD26" s="347"/>
      <c r="AE26" s="347"/>
      <c r="AF26" s="347"/>
      <c r="AG26" s="348"/>
      <c r="AH26" s="77"/>
    </row>
    <row r="27" spans="2:34" ht="19.5" customHeight="1">
      <c r="B27" s="70"/>
      <c r="C27" s="346"/>
      <c r="D27" s="347"/>
      <c r="E27" s="347"/>
      <c r="F27" s="347"/>
      <c r="G27" s="347"/>
      <c r="H27" s="348"/>
      <c r="I27" s="346"/>
      <c r="J27" s="347"/>
      <c r="K27" s="347"/>
      <c r="L27" s="347"/>
      <c r="M27" s="347"/>
      <c r="N27" s="348"/>
      <c r="O27" s="352"/>
      <c r="P27" s="353"/>
      <c r="Q27" s="354"/>
      <c r="R27" s="346"/>
      <c r="S27" s="348"/>
      <c r="T27" s="349"/>
      <c r="U27" s="350"/>
      <c r="V27" s="351"/>
      <c r="W27" s="352"/>
      <c r="X27" s="353"/>
      <c r="Y27" s="354"/>
      <c r="Z27" s="346"/>
      <c r="AA27" s="347"/>
      <c r="AB27" s="347"/>
      <c r="AC27" s="347"/>
      <c r="AD27" s="347"/>
      <c r="AE27" s="347"/>
      <c r="AF27" s="347"/>
      <c r="AG27" s="348"/>
      <c r="AH27" s="77"/>
    </row>
    <row r="28" spans="2:34" ht="18.75" customHeight="1">
      <c r="B28" s="70"/>
      <c r="C28" s="346"/>
      <c r="D28" s="347"/>
      <c r="E28" s="347"/>
      <c r="F28" s="347"/>
      <c r="G28" s="347"/>
      <c r="H28" s="348"/>
      <c r="I28" s="346"/>
      <c r="J28" s="347"/>
      <c r="K28" s="347"/>
      <c r="L28" s="347"/>
      <c r="M28" s="347"/>
      <c r="N28" s="348"/>
      <c r="O28" s="352"/>
      <c r="P28" s="353"/>
      <c r="Q28" s="354"/>
      <c r="R28" s="346"/>
      <c r="S28" s="348"/>
      <c r="T28" s="349"/>
      <c r="U28" s="350"/>
      <c r="V28" s="351"/>
      <c r="W28" s="352"/>
      <c r="X28" s="353"/>
      <c r="Y28" s="354"/>
      <c r="Z28" s="346"/>
      <c r="AA28" s="347"/>
      <c r="AB28" s="347"/>
      <c r="AC28" s="347"/>
      <c r="AD28" s="347"/>
      <c r="AE28" s="347"/>
      <c r="AF28" s="347"/>
      <c r="AG28" s="348"/>
      <c r="AH28" s="77"/>
    </row>
    <row r="29" spans="2:34" ht="18.75" customHeight="1">
      <c r="B29" s="70"/>
      <c r="C29" s="346"/>
      <c r="D29" s="347"/>
      <c r="E29" s="347"/>
      <c r="F29" s="347"/>
      <c r="G29" s="347"/>
      <c r="H29" s="348"/>
      <c r="I29" s="346"/>
      <c r="J29" s="347"/>
      <c r="K29" s="347"/>
      <c r="L29" s="347"/>
      <c r="M29" s="347"/>
      <c r="N29" s="348"/>
      <c r="O29" s="352"/>
      <c r="P29" s="353"/>
      <c r="Q29" s="354"/>
      <c r="R29" s="346"/>
      <c r="S29" s="348"/>
      <c r="T29" s="349"/>
      <c r="U29" s="350"/>
      <c r="V29" s="351"/>
      <c r="W29" s="352"/>
      <c r="X29" s="353"/>
      <c r="Y29" s="354"/>
      <c r="Z29" s="346"/>
      <c r="AA29" s="347"/>
      <c r="AB29" s="347"/>
      <c r="AC29" s="347"/>
      <c r="AD29" s="347"/>
      <c r="AE29" s="347"/>
      <c r="AF29" s="347"/>
      <c r="AG29" s="348"/>
      <c r="AH29" s="77"/>
    </row>
    <row r="30" spans="2:34" ht="19.5" customHeight="1">
      <c r="B30" s="70"/>
      <c r="C30" s="346"/>
      <c r="D30" s="347"/>
      <c r="E30" s="347"/>
      <c r="F30" s="347"/>
      <c r="G30" s="347"/>
      <c r="H30" s="348"/>
      <c r="I30" s="346"/>
      <c r="J30" s="347"/>
      <c r="K30" s="347"/>
      <c r="L30" s="347"/>
      <c r="M30" s="347"/>
      <c r="N30" s="348"/>
      <c r="O30" s="352"/>
      <c r="P30" s="353"/>
      <c r="Q30" s="354"/>
      <c r="R30" s="346"/>
      <c r="S30" s="348"/>
      <c r="T30" s="349"/>
      <c r="U30" s="350"/>
      <c r="V30" s="351"/>
      <c r="W30" s="352"/>
      <c r="X30" s="353"/>
      <c r="Y30" s="354"/>
      <c r="Z30" s="346"/>
      <c r="AA30" s="347"/>
      <c r="AB30" s="347"/>
      <c r="AC30" s="347"/>
      <c r="AD30" s="347"/>
      <c r="AE30" s="347"/>
      <c r="AF30" s="347"/>
      <c r="AG30" s="348"/>
      <c r="AH30" s="77"/>
    </row>
    <row r="31" spans="2:34" ht="18.75" customHeight="1">
      <c r="B31" s="70"/>
      <c r="C31" s="346"/>
      <c r="D31" s="347"/>
      <c r="E31" s="347"/>
      <c r="F31" s="347"/>
      <c r="G31" s="347"/>
      <c r="H31" s="348"/>
      <c r="I31" s="346"/>
      <c r="J31" s="347"/>
      <c r="K31" s="347"/>
      <c r="L31" s="347"/>
      <c r="M31" s="347"/>
      <c r="N31" s="348"/>
      <c r="O31" s="352"/>
      <c r="P31" s="353"/>
      <c r="Q31" s="354"/>
      <c r="R31" s="346"/>
      <c r="S31" s="348"/>
      <c r="T31" s="349"/>
      <c r="U31" s="350"/>
      <c r="V31" s="351"/>
      <c r="W31" s="352"/>
      <c r="X31" s="353"/>
      <c r="Y31" s="354"/>
      <c r="Z31" s="346"/>
      <c r="AA31" s="347"/>
      <c r="AB31" s="347"/>
      <c r="AC31" s="347"/>
      <c r="AD31" s="347"/>
      <c r="AE31" s="347"/>
      <c r="AF31" s="347"/>
      <c r="AG31" s="348"/>
      <c r="AH31" s="77"/>
    </row>
    <row r="32" spans="2:34" ht="18" customHeight="1">
      <c r="B32" s="70"/>
      <c r="C32" s="346"/>
      <c r="D32" s="347"/>
      <c r="E32" s="347"/>
      <c r="F32" s="347"/>
      <c r="G32" s="347"/>
      <c r="H32" s="348"/>
      <c r="I32" s="346"/>
      <c r="J32" s="347"/>
      <c r="K32" s="347"/>
      <c r="L32" s="347"/>
      <c r="M32" s="347"/>
      <c r="N32" s="348"/>
      <c r="O32" s="352"/>
      <c r="P32" s="353"/>
      <c r="Q32" s="354"/>
      <c r="R32" s="346"/>
      <c r="S32" s="348"/>
      <c r="T32" s="349"/>
      <c r="U32" s="350"/>
      <c r="V32" s="351"/>
      <c r="W32" s="352"/>
      <c r="X32" s="353"/>
      <c r="Y32" s="354"/>
      <c r="Z32" s="346"/>
      <c r="AA32" s="347"/>
      <c r="AB32" s="347"/>
      <c r="AC32" s="347"/>
      <c r="AD32" s="347"/>
      <c r="AE32" s="347"/>
      <c r="AF32" s="347"/>
      <c r="AG32" s="348"/>
      <c r="AH32" s="77"/>
    </row>
    <row r="33" spans="2:34" ht="18.75" customHeight="1">
      <c r="B33" s="70"/>
      <c r="C33" s="346"/>
      <c r="D33" s="347"/>
      <c r="E33" s="347"/>
      <c r="F33" s="347"/>
      <c r="G33" s="347"/>
      <c r="H33" s="348"/>
      <c r="I33" s="346"/>
      <c r="J33" s="347"/>
      <c r="K33" s="347"/>
      <c r="L33" s="347"/>
      <c r="M33" s="347"/>
      <c r="N33" s="348"/>
      <c r="O33" s="352"/>
      <c r="P33" s="353"/>
      <c r="Q33" s="354"/>
      <c r="R33" s="346"/>
      <c r="S33" s="348"/>
      <c r="T33" s="349"/>
      <c r="U33" s="350"/>
      <c r="V33" s="351"/>
      <c r="W33" s="352"/>
      <c r="X33" s="353"/>
      <c r="Y33" s="354"/>
      <c r="Z33" s="346"/>
      <c r="AA33" s="347"/>
      <c r="AB33" s="347"/>
      <c r="AC33" s="347"/>
      <c r="AD33" s="347"/>
      <c r="AE33" s="347"/>
      <c r="AF33" s="347"/>
      <c r="AG33" s="348"/>
      <c r="AH33" s="77"/>
    </row>
    <row r="34" spans="2:34" ht="18.75" customHeight="1">
      <c r="B34" s="70"/>
      <c r="C34" s="346"/>
      <c r="D34" s="347"/>
      <c r="E34" s="347"/>
      <c r="F34" s="347"/>
      <c r="G34" s="347"/>
      <c r="H34" s="348"/>
      <c r="I34" s="346"/>
      <c r="J34" s="347"/>
      <c r="K34" s="347"/>
      <c r="L34" s="347"/>
      <c r="M34" s="347"/>
      <c r="N34" s="348"/>
      <c r="O34" s="352"/>
      <c r="P34" s="353"/>
      <c r="Q34" s="354"/>
      <c r="R34" s="346"/>
      <c r="S34" s="348"/>
      <c r="T34" s="349"/>
      <c r="U34" s="350"/>
      <c r="V34" s="351"/>
      <c r="W34" s="352"/>
      <c r="X34" s="353"/>
      <c r="Y34" s="354"/>
      <c r="Z34" s="346"/>
      <c r="AA34" s="347"/>
      <c r="AB34" s="347"/>
      <c r="AC34" s="347"/>
      <c r="AD34" s="347"/>
      <c r="AE34" s="347"/>
      <c r="AF34" s="347"/>
      <c r="AG34" s="348"/>
      <c r="AH34" s="77"/>
    </row>
    <row r="35" spans="2:34" ht="18.75" customHeight="1">
      <c r="B35" s="70"/>
      <c r="C35" s="346"/>
      <c r="D35" s="347"/>
      <c r="E35" s="347"/>
      <c r="F35" s="347"/>
      <c r="G35" s="347"/>
      <c r="H35" s="348"/>
      <c r="I35" s="346"/>
      <c r="J35" s="347"/>
      <c r="K35" s="347"/>
      <c r="L35" s="347"/>
      <c r="M35" s="347"/>
      <c r="N35" s="348"/>
      <c r="O35" s="352"/>
      <c r="P35" s="353"/>
      <c r="Q35" s="354"/>
      <c r="R35" s="346"/>
      <c r="S35" s="348"/>
      <c r="T35" s="349"/>
      <c r="U35" s="350"/>
      <c r="V35" s="351"/>
      <c r="W35" s="352"/>
      <c r="X35" s="353"/>
      <c r="Y35" s="354"/>
      <c r="Z35" s="346"/>
      <c r="AA35" s="347"/>
      <c r="AB35" s="347"/>
      <c r="AC35" s="347"/>
      <c r="AD35" s="347"/>
      <c r="AE35" s="347"/>
      <c r="AF35" s="347"/>
      <c r="AG35" s="348"/>
      <c r="AH35" s="77"/>
    </row>
    <row r="36" spans="2:34" ht="18.75" customHeight="1">
      <c r="B36" s="70"/>
      <c r="C36" s="346"/>
      <c r="D36" s="347"/>
      <c r="E36" s="347"/>
      <c r="F36" s="347"/>
      <c r="G36" s="347"/>
      <c r="H36" s="348"/>
      <c r="I36" s="346"/>
      <c r="J36" s="347"/>
      <c r="K36" s="347"/>
      <c r="L36" s="347"/>
      <c r="M36" s="347"/>
      <c r="N36" s="348"/>
      <c r="O36" s="352"/>
      <c r="P36" s="353"/>
      <c r="Q36" s="354"/>
      <c r="R36" s="346"/>
      <c r="S36" s="348"/>
      <c r="T36" s="349"/>
      <c r="U36" s="350"/>
      <c r="V36" s="351"/>
      <c r="W36" s="352"/>
      <c r="X36" s="353"/>
      <c r="Y36" s="354"/>
      <c r="Z36" s="346"/>
      <c r="AA36" s="347"/>
      <c r="AB36" s="347"/>
      <c r="AC36" s="347"/>
      <c r="AD36" s="347"/>
      <c r="AE36" s="347"/>
      <c r="AF36" s="347"/>
      <c r="AG36" s="348"/>
      <c r="AH36" s="77"/>
    </row>
    <row r="37" spans="2:34" ht="18.75" customHeight="1">
      <c r="B37" s="70"/>
      <c r="C37" s="346"/>
      <c r="D37" s="347"/>
      <c r="E37" s="347"/>
      <c r="F37" s="347"/>
      <c r="G37" s="347"/>
      <c r="H37" s="348"/>
      <c r="I37" s="346"/>
      <c r="J37" s="347"/>
      <c r="K37" s="347"/>
      <c r="L37" s="347"/>
      <c r="M37" s="347"/>
      <c r="N37" s="348"/>
      <c r="O37" s="352"/>
      <c r="P37" s="353"/>
      <c r="Q37" s="354"/>
      <c r="R37" s="346"/>
      <c r="S37" s="348"/>
      <c r="T37" s="349"/>
      <c r="U37" s="350"/>
      <c r="V37" s="351"/>
      <c r="W37" s="352"/>
      <c r="X37" s="353"/>
      <c r="Y37" s="354"/>
      <c r="Z37" s="346"/>
      <c r="AA37" s="347"/>
      <c r="AB37" s="347"/>
      <c r="AC37" s="347"/>
      <c r="AD37" s="347"/>
      <c r="AE37" s="347"/>
      <c r="AF37" s="347"/>
      <c r="AG37" s="348"/>
      <c r="AH37" s="77"/>
    </row>
    <row r="38" spans="2:34" ht="18.75" customHeight="1">
      <c r="B38" s="70"/>
      <c r="C38" s="355" t="s">
        <v>1015</v>
      </c>
      <c r="D38" s="356"/>
      <c r="E38" s="356"/>
      <c r="F38" s="356"/>
      <c r="G38" s="356"/>
      <c r="H38" s="357"/>
      <c r="I38" s="346"/>
      <c r="J38" s="347"/>
      <c r="K38" s="347"/>
      <c r="L38" s="347"/>
      <c r="M38" s="347"/>
      <c r="N38" s="348"/>
      <c r="O38" s="352"/>
      <c r="P38" s="353"/>
      <c r="Q38" s="354"/>
      <c r="R38" s="346"/>
      <c r="S38" s="348"/>
      <c r="T38" s="349"/>
      <c r="U38" s="350"/>
      <c r="V38" s="351"/>
      <c r="W38" s="358"/>
      <c r="X38" s="359"/>
      <c r="Y38" s="360"/>
      <c r="Z38" s="346"/>
      <c r="AA38" s="347"/>
      <c r="AB38" s="347"/>
      <c r="AC38" s="347"/>
      <c r="AD38" s="347"/>
      <c r="AE38" s="347"/>
      <c r="AF38" s="347"/>
      <c r="AG38" s="348"/>
      <c r="AH38" s="77"/>
    </row>
    <row r="39" spans="1:34" ht="21.75" customHeight="1">
      <c r="A39" s="77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</row>
    <row r="40" spans="1:34" ht="18" customHeight="1">
      <c r="A40" s="5"/>
      <c r="B40" s="10" t="s">
        <v>112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>
      <c r="A41" s="5"/>
      <c r="AH41" s="5"/>
    </row>
    <row r="42" spans="1:34" ht="18" customHeight="1">
      <c r="A42" s="5"/>
      <c r="B42" s="5"/>
      <c r="AH42" s="5"/>
    </row>
    <row r="43" spans="1:34" ht="18" customHeight="1">
      <c r="A43" s="5"/>
      <c r="B43" s="5"/>
      <c r="AH43" s="5"/>
    </row>
    <row r="44" spans="1:34" ht="7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6.5" customHeight="1"/>
  </sheetData>
  <sheetProtection password="ECD7" sheet="1" objects="1" scenarios="1" selectLockedCells="1"/>
  <mergeCells count="220">
    <mergeCell ref="AA6:AD6"/>
    <mergeCell ref="O14:Q14"/>
    <mergeCell ref="R14:S14"/>
    <mergeCell ref="T13:V13"/>
    <mergeCell ref="W13:Y13"/>
    <mergeCell ref="Z13:AG13"/>
    <mergeCell ref="T14:V14"/>
    <mergeCell ref="W14:Y14"/>
    <mergeCell ref="R11:S11"/>
    <mergeCell ref="T12:V12"/>
    <mergeCell ref="Z29:AG29"/>
    <mergeCell ref="C28:H28"/>
    <mergeCell ref="I28:N28"/>
    <mergeCell ref="O28:Q28"/>
    <mergeCell ref="R28:S28"/>
    <mergeCell ref="C29:H29"/>
    <mergeCell ref="I29:N29"/>
    <mergeCell ref="O29:Q29"/>
    <mergeCell ref="R29:S29"/>
    <mergeCell ref="T29:V29"/>
    <mergeCell ref="Z28:AG28"/>
    <mergeCell ref="C27:H27"/>
    <mergeCell ref="I27:N27"/>
    <mergeCell ref="O27:Q27"/>
    <mergeCell ref="R27:S27"/>
    <mergeCell ref="Z27:AG27"/>
    <mergeCell ref="T28:V28"/>
    <mergeCell ref="W28:Y28"/>
    <mergeCell ref="Z26:AG26"/>
    <mergeCell ref="T16:V16"/>
    <mergeCell ref="W12:Y12"/>
    <mergeCell ref="Z12:AG12"/>
    <mergeCell ref="Z14:AG14"/>
    <mergeCell ref="Z15:AG15"/>
    <mergeCell ref="W24:Y24"/>
    <mergeCell ref="W23:Z23"/>
    <mergeCell ref="Z16:AG16"/>
    <mergeCell ref="Z21:AG21"/>
    <mergeCell ref="T11:V11"/>
    <mergeCell ref="T8:V8"/>
    <mergeCell ref="O13:Q13"/>
    <mergeCell ref="R13:S13"/>
    <mergeCell ref="T10:V10"/>
    <mergeCell ref="R12:S12"/>
    <mergeCell ref="R9:S9"/>
    <mergeCell ref="Z11:AG11"/>
    <mergeCell ref="Z7:AG7"/>
    <mergeCell ref="W10:Y10"/>
    <mergeCell ref="Z10:AG10"/>
    <mergeCell ref="Z8:AG8"/>
    <mergeCell ref="W8:Y8"/>
    <mergeCell ref="W7:Y7"/>
    <mergeCell ref="W11:Y11"/>
    <mergeCell ref="AD3:AH3"/>
    <mergeCell ref="B4:AH4"/>
    <mergeCell ref="T9:V9"/>
    <mergeCell ref="W9:Y9"/>
    <mergeCell ref="Z9:AG9"/>
    <mergeCell ref="C7:H7"/>
    <mergeCell ref="I7:N7"/>
    <mergeCell ref="AE6:AG6"/>
    <mergeCell ref="W6:Z6"/>
    <mergeCell ref="B3:F3"/>
    <mergeCell ref="I10:N10"/>
    <mergeCell ref="T7:V7"/>
    <mergeCell ref="C10:H10"/>
    <mergeCell ref="T15:V15"/>
    <mergeCell ref="C8:H8"/>
    <mergeCell ref="I8:N8"/>
    <mergeCell ref="O10:Q10"/>
    <mergeCell ref="R10:S10"/>
    <mergeCell ref="C9:H9"/>
    <mergeCell ref="C14:H14"/>
    <mergeCell ref="G3:Y3"/>
    <mergeCell ref="O9:Q9"/>
    <mergeCell ref="O8:Q8"/>
    <mergeCell ref="R8:S8"/>
    <mergeCell ref="O7:Q7"/>
    <mergeCell ref="R7:S7"/>
    <mergeCell ref="I9:N9"/>
    <mergeCell ref="I11:N11"/>
    <mergeCell ref="O11:Q11"/>
    <mergeCell ref="I14:N14"/>
    <mergeCell ref="O12:Q12"/>
    <mergeCell ref="C11:H11"/>
    <mergeCell ref="Z17:AG17"/>
    <mergeCell ref="W16:Y16"/>
    <mergeCell ref="C12:H12"/>
    <mergeCell ref="I12:N12"/>
    <mergeCell ref="T17:V17"/>
    <mergeCell ref="W17:Y17"/>
    <mergeCell ref="W15:Y15"/>
    <mergeCell ref="C13:H13"/>
    <mergeCell ref="I13:N13"/>
    <mergeCell ref="C15:H15"/>
    <mergeCell ref="O17:Q17"/>
    <mergeCell ref="R17:S17"/>
    <mergeCell ref="O15:Q15"/>
    <mergeCell ref="I15:N15"/>
    <mergeCell ref="R15:S15"/>
    <mergeCell ref="C16:H16"/>
    <mergeCell ref="I16:N16"/>
    <mergeCell ref="I21:N21"/>
    <mergeCell ref="C17:H17"/>
    <mergeCell ref="I17:N17"/>
    <mergeCell ref="C19:H19"/>
    <mergeCell ref="I19:N19"/>
    <mergeCell ref="C20:H20"/>
    <mergeCell ref="I20:N20"/>
    <mergeCell ref="Z24:AG24"/>
    <mergeCell ref="AE23:AG23"/>
    <mergeCell ref="O25:Q25"/>
    <mergeCell ref="R25:S25"/>
    <mergeCell ref="T24:V24"/>
    <mergeCell ref="W25:Y25"/>
    <mergeCell ref="O24:Q24"/>
    <mergeCell ref="R24:S24"/>
    <mergeCell ref="AA23:AD23"/>
    <mergeCell ref="T19:V19"/>
    <mergeCell ref="W27:Y27"/>
    <mergeCell ref="O16:Q16"/>
    <mergeCell ref="R16:S16"/>
    <mergeCell ref="T26:V26"/>
    <mergeCell ref="W26:Y26"/>
    <mergeCell ref="W19:Y19"/>
    <mergeCell ref="O19:Q19"/>
    <mergeCell ref="R19:S19"/>
    <mergeCell ref="O20:Q20"/>
    <mergeCell ref="T31:V31"/>
    <mergeCell ref="W29:Y29"/>
    <mergeCell ref="Z30:AG30"/>
    <mergeCell ref="Z19:AG19"/>
    <mergeCell ref="T20:V20"/>
    <mergeCell ref="W20:Y20"/>
    <mergeCell ref="Z20:AG20"/>
    <mergeCell ref="T25:V25"/>
    <mergeCell ref="Z25:AG25"/>
    <mergeCell ref="T27:V27"/>
    <mergeCell ref="W33:Y33"/>
    <mergeCell ref="Z33:AG33"/>
    <mergeCell ref="C32:H32"/>
    <mergeCell ref="I32:N32"/>
    <mergeCell ref="O32:Q32"/>
    <mergeCell ref="R32:S32"/>
    <mergeCell ref="W32:Y32"/>
    <mergeCell ref="T32:V32"/>
    <mergeCell ref="Z31:AG31"/>
    <mergeCell ref="C30:H30"/>
    <mergeCell ref="I30:N30"/>
    <mergeCell ref="C31:H31"/>
    <mergeCell ref="W31:Y31"/>
    <mergeCell ref="T30:V30"/>
    <mergeCell ref="W30:Y30"/>
    <mergeCell ref="O30:Q30"/>
    <mergeCell ref="R30:S30"/>
    <mergeCell ref="I31:N31"/>
    <mergeCell ref="W34:Y34"/>
    <mergeCell ref="Z34:AG34"/>
    <mergeCell ref="C18:H18"/>
    <mergeCell ref="I18:N18"/>
    <mergeCell ref="O18:Q18"/>
    <mergeCell ref="R18:S18"/>
    <mergeCell ref="T18:V18"/>
    <mergeCell ref="W18:Y18"/>
    <mergeCell ref="Z18:AG18"/>
    <mergeCell ref="Z32:AG32"/>
    <mergeCell ref="T34:V34"/>
    <mergeCell ref="C33:H33"/>
    <mergeCell ref="I33:N33"/>
    <mergeCell ref="O33:Q33"/>
    <mergeCell ref="R33:S33"/>
    <mergeCell ref="T33:V33"/>
    <mergeCell ref="C24:H24"/>
    <mergeCell ref="C34:H34"/>
    <mergeCell ref="I34:N34"/>
    <mergeCell ref="I25:N25"/>
    <mergeCell ref="I26:N26"/>
    <mergeCell ref="C26:H26"/>
    <mergeCell ref="I24:N24"/>
    <mergeCell ref="C25:H25"/>
    <mergeCell ref="O35:Q35"/>
    <mergeCell ref="R35:S35"/>
    <mergeCell ref="R20:S20"/>
    <mergeCell ref="O34:Q34"/>
    <mergeCell ref="R34:S34"/>
    <mergeCell ref="O31:Q31"/>
    <mergeCell ref="R31:S31"/>
    <mergeCell ref="O26:Q26"/>
    <mergeCell ref="R26:S26"/>
    <mergeCell ref="T35:V35"/>
    <mergeCell ref="W35:Y35"/>
    <mergeCell ref="Z35:AG35"/>
    <mergeCell ref="C21:H21"/>
    <mergeCell ref="T21:V21"/>
    <mergeCell ref="W21:Y21"/>
    <mergeCell ref="O21:Q21"/>
    <mergeCell ref="R21:S21"/>
    <mergeCell ref="C35:H35"/>
    <mergeCell ref="I35:N35"/>
    <mergeCell ref="C36:H36"/>
    <mergeCell ref="I36:N36"/>
    <mergeCell ref="O36:Q36"/>
    <mergeCell ref="R36:S36"/>
    <mergeCell ref="C37:H37"/>
    <mergeCell ref="I37:N37"/>
    <mergeCell ref="O37:Q37"/>
    <mergeCell ref="R37:S37"/>
    <mergeCell ref="C38:H38"/>
    <mergeCell ref="I38:N38"/>
    <mergeCell ref="O38:Q38"/>
    <mergeCell ref="R38:S38"/>
    <mergeCell ref="T38:V38"/>
    <mergeCell ref="W38:Y38"/>
    <mergeCell ref="Z38:AG38"/>
    <mergeCell ref="T36:V36"/>
    <mergeCell ref="W36:Y36"/>
    <mergeCell ref="Z36:AG36"/>
    <mergeCell ref="T37:V37"/>
    <mergeCell ref="W37:Y37"/>
    <mergeCell ref="Z37:AG37"/>
  </mergeCells>
  <dataValidations count="3">
    <dataValidation type="whole" allowBlank="1" showInputMessage="1" showErrorMessage="1" errorTitle="入力エラー" error="整数以外は入力できません。" imeMode="halfAlpha" sqref="W8:Y21">
      <formula1>1</formula1>
      <formula2>10000000000000000</formula2>
    </dataValidation>
    <dataValidation type="whole" allowBlank="1" showInputMessage="1" showErrorMessage="1" errorTitle="入力エラー" error="整数以外は入力できません。" imeMode="halfAlpha" sqref="W25:Y38">
      <formula1>1</formula1>
      <formula2>1000000000000000000</formula2>
    </dataValidation>
    <dataValidation allowBlank="1" showInputMessage="1" showErrorMessage="1" imeMode="halfAlpha" sqref="O25:Q37 O8:Q20 T8:V20 T25:V37"/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1"/>
  <headerFooter alignWithMargins="0">
    <oddHeader>&amp;R様式２</oddHeader>
  </headerFooter>
  <rowBreaks count="1" manualBreakCount="1">
    <brk id="4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H47"/>
  <sheetViews>
    <sheetView showGridLines="0" showRowColHeaders="0" showZeros="0" view="pageBreakPreview" zoomScaleSheetLayoutView="100" zoomScalePageLayoutView="0" workbookViewId="0" topLeftCell="A28">
      <selection activeCell="B43" sqref="B43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56</v>
      </c>
      <c r="C4" s="19"/>
      <c r="D4" s="19"/>
      <c r="E4" s="19"/>
      <c r="F4" s="20"/>
      <c r="G4" s="36">
        <v>2</v>
      </c>
      <c r="H4" s="30"/>
      <c r="I4" s="31"/>
      <c r="J4" s="31"/>
      <c r="K4" s="31"/>
      <c r="L4" s="31"/>
      <c r="M4" s="31"/>
      <c r="N4" s="31"/>
      <c r="O4" s="33"/>
      <c r="P4" s="39"/>
      <c r="Q4" s="182" t="s">
        <v>838</v>
      </c>
      <c r="R4" s="183"/>
      <c r="S4" s="183"/>
      <c r="T4" s="183"/>
      <c r="U4" s="184">
        <v>3</v>
      </c>
      <c r="V4" s="183"/>
      <c r="W4" s="185"/>
      <c r="X4" s="183"/>
      <c r="Y4" s="185"/>
      <c r="Z4" s="186"/>
      <c r="AA4" s="185"/>
      <c r="AB4" s="183"/>
      <c r="AC4" s="185"/>
      <c r="AD4" s="186"/>
      <c r="AE4" s="185"/>
      <c r="AF4" s="183"/>
      <c r="AG4" s="185"/>
      <c r="AH4" s="187"/>
    </row>
    <row r="5" spans="2:34" ht="18" customHeight="1">
      <c r="B5" s="219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3"/>
    </row>
    <row r="6" spans="2:34" ht="18" customHeight="1">
      <c r="B6" s="368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7"/>
    </row>
    <row r="7" spans="2:34" ht="18" customHeight="1">
      <c r="B7" s="368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7"/>
    </row>
    <row r="8" spans="2:34" ht="18" customHeight="1">
      <c r="B8" s="368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7"/>
    </row>
    <row r="9" spans="2:34" ht="18" customHeight="1">
      <c r="B9" s="368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7"/>
    </row>
    <row r="10" spans="2:34" ht="18" customHeight="1">
      <c r="B10" s="368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7"/>
    </row>
    <row r="11" spans="2:34" ht="18" customHeight="1">
      <c r="B11" s="368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7"/>
    </row>
    <row r="12" spans="2:34" ht="18" customHeight="1">
      <c r="B12" s="368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7"/>
    </row>
    <row r="13" spans="2:34" ht="18" customHeight="1">
      <c r="B13" s="368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7"/>
    </row>
    <row r="14" spans="2:34" ht="18" customHeight="1">
      <c r="B14" s="368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7"/>
    </row>
    <row r="15" spans="2:34" ht="18" customHeight="1">
      <c r="B15" s="368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7"/>
    </row>
    <row r="16" spans="2:34" ht="18" customHeight="1">
      <c r="B16" s="368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7"/>
    </row>
    <row r="17" spans="2:34" ht="18" customHeigh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1"/>
    </row>
    <row r="18" spans="2:34" ht="18" customHeight="1">
      <c r="B18" s="23" t="s">
        <v>57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</row>
    <row r="19" spans="2:34" ht="18" customHeight="1">
      <c r="B19" s="219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3"/>
    </row>
    <row r="20" spans="2:34" ht="18" customHeight="1">
      <c r="B20" s="368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7"/>
    </row>
    <row r="21" spans="2:34" ht="18" customHeight="1">
      <c r="B21" s="368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7"/>
    </row>
    <row r="22" spans="2:34" ht="18" customHeight="1">
      <c r="B22" s="368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7"/>
    </row>
    <row r="23" spans="2:34" ht="18" customHeight="1">
      <c r="B23" s="368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7"/>
    </row>
    <row r="24" spans="2:34" ht="18" customHeight="1">
      <c r="B24" s="368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7"/>
    </row>
    <row r="25" spans="2:34" ht="18" customHeight="1">
      <c r="B25" s="368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7"/>
    </row>
    <row r="26" spans="2:34" ht="18" customHeight="1">
      <c r="B26" s="368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7"/>
    </row>
    <row r="27" spans="2:34" ht="18" customHeight="1">
      <c r="B27" s="368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7"/>
    </row>
    <row r="28" spans="2:34" ht="18" customHeight="1">
      <c r="B28" s="368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7"/>
    </row>
    <row r="29" spans="2:34" ht="18" customHeight="1">
      <c r="B29" s="369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1"/>
    </row>
    <row r="30" spans="2:34" ht="18" customHeight="1">
      <c r="B30" s="23" t="s">
        <v>58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/>
    </row>
    <row r="31" spans="2:34" ht="18" customHeight="1">
      <c r="B31" s="72" t="s">
        <v>59</v>
      </c>
      <c r="C31" s="73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2:34" ht="18" customHeight="1"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7"/>
    </row>
    <row r="33" spans="2:34" ht="18" customHeight="1">
      <c r="B33" s="368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7"/>
    </row>
    <row r="34" spans="2:34" ht="18" customHeight="1">
      <c r="B34" s="369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1"/>
    </row>
    <row r="35" spans="2:34" ht="18" customHeight="1">
      <c r="B35" s="72" t="s">
        <v>60</v>
      </c>
      <c r="C35" s="73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2:34" ht="18" customHeight="1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7"/>
    </row>
    <row r="37" spans="2:34" ht="18" customHeight="1">
      <c r="B37" s="368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7"/>
    </row>
    <row r="38" spans="2:34" ht="18" customHeight="1"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1"/>
    </row>
    <row r="39" spans="2:34" ht="18" customHeight="1">
      <c r="B39" s="23" t="s">
        <v>62</v>
      </c>
      <c r="C39" s="25"/>
      <c r="D39" s="25"/>
      <c r="E39" s="25"/>
      <c r="F39" s="25"/>
      <c r="G39" s="25"/>
      <c r="H39" s="25"/>
      <c r="I39" s="25"/>
      <c r="J39" s="25"/>
      <c r="K39" s="25"/>
      <c r="L39" s="24"/>
      <c r="M39" s="76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69"/>
    </row>
    <row r="40" spans="2:34" ht="18" customHeight="1">
      <c r="B40" s="363" t="s">
        <v>1330</v>
      </c>
      <c r="C40" s="364"/>
      <c r="D40" s="364"/>
      <c r="E40" s="364"/>
      <c r="F40" s="364"/>
      <c r="G40" s="364"/>
      <c r="H40" s="364"/>
      <c r="I40" s="364"/>
      <c r="J40" s="288"/>
      <c r="K40" s="288"/>
      <c r="L40" s="289"/>
      <c r="M40" s="385"/>
      <c r="N40" s="386"/>
      <c r="O40" s="386"/>
      <c r="P40" s="383" t="s">
        <v>91</v>
      </c>
      <c r="Q40" s="384"/>
      <c r="R40" s="374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6"/>
    </row>
    <row r="41" spans="2:34" ht="18" customHeight="1">
      <c r="B41" s="363" t="s">
        <v>1331</v>
      </c>
      <c r="C41" s="364"/>
      <c r="D41" s="364"/>
      <c r="E41" s="364"/>
      <c r="F41" s="364"/>
      <c r="G41" s="364"/>
      <c r="H41" s="364"/>
      <c r="I41" s="364"/>
      <c r="J41" s="288"/>
      <c r="K41" s="288"/>
      <c r="L41" s="289"/>
      <c r="M41" s="385"/>
      <c r="N41" s="386"/>
      <c r="O41" s="386"/>
      <c r="P41" s="383" t="s">
        <v>91</v>
      </c>
      <c r="Q41" s="384"/>
      <c r="R41" s="377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</row>
    <row r="42" spans="2:34" ht="18" customHeight="1">
      <c r="B42" s="363" t="s">
        <v>1363</v>
      </c>
      <c r="C42" s="364"/>
      <c r="D42" s="364"/>
      <c r="E42" s="364"/>
      <c r="F42" s="364"/>
      <c r="G42" s="364"/>
      <c r="H42" s="364"/>
      <c r="I42" s="364"/>
      <c r="J42" s="288"/>
      <c r="K42" s="288"/>
      <c r="L42" s="289"/>
      <c r="M42" s="385"/>
      <c r="N42" s="386"/>
      <c r="O42" s="386"/>
      <c r="P42" s="383" t="s">
        <v>91</v>
      </c>
      <c r="Q42" s="384"/>
      <c r="R42" s="380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2"/>
    </row>
    <row r="43" spans="2:34" ht="16.5" customHeight="1">
      <c r="B43" s="2" t="s">
        <v>112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8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90" ht="13.5"/>
    <row r="91" ht="13.5"/>
  </sheetData>
  <sheetProtection password="ECD7" sheet="1"/>
  <mergeCells count="17">
    <mergeCell ref="P41:Q41"/>
    <mergeCell ref="P42:Q42"/>
    <mergeCell ref="B42:L42"/>
    <mergeCell ref="M40:O40"/>
    <mergeCell ref="M41:O41"/>
    <mergeCell ref="M42:O42"/>
    <mergeCell ref="B40:L40"/>
    <mergeCell ref="B3:F3"/>
    <mergeCell ref="G3:Y3"/>
    <mergeCell ref="AD3:AH3"/>
    <mergeCell ref="B41:L41"/>
    <mergeCell ref="B32:AH34"/>
    <mergeCell ref="B19:AH29"/>
    <mergeCell ref="B5:AH17"/>
    <mergeCell ref="B36:AH38"/>
    <mergeCell ref="R40:AH42"/>
    <mergeCell ref="P40:Q40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H45"/>
  <sheetViews>
    <sheetView showGridLines="0" showRowColHeaders="0" showZeros="0" view="pageBreakPreview" zoomScaleSheetLayoutView="100" zoomScalePageLayoutView="0" workbookViewId="0" topLeftCell="A1">
      <selection activeCell="N10" sqref="N10:W10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61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306" t="s">
        <v>63</v>
      </c>
      <c r="AB4" s="307"/>
      <c r="AC4" s="307"/>
      <c r="AD4" s="307"/>
      <c r="AE4" s="307"/>
      <c r="AF4" s="307"/>
      <c r="AG4" s="307"/>
      <c r="AH4" s="308"/>
    </row>
    <row r="5" spans="2:34" ht="18" customHeight="1">
      <c r="B5" s="306" t="s">
        <v>840</v>
      </c>
      <c r="C5" s="307"/>
      <c r="D5" s="307"/>
      <c r="E5" s="307"/>
      <c r="F5" s="307"/>
      <c r="G5" s="308"/>
      <c r="H5" s="38">
        <v>4</v>
      </c>
      <c r="I5" s="6"/>
      <c r="J5" s="31"/>
      <c r="K5" s="6"/>
      <c r="L5" s="6"/>
      <c r="M5" s="6"/>
      <c r="N5" s="30"/>
      <c r="O5" s="6"/>
      <c r="P5" s="6"/>
      <c r="Q5" s="6"/>
      <c r="R5" s="6"/>
      <c r="S5" s="31"/>
      <c r="T5" s="6"/>
      <c r="U5" s="6"/>
      <c r="V5" s="6"/>
      <c r="W5" s="6"/>
      <c r="X5" s="31"/>
      <c r="Y5" s="30"/>
      <c r="Z5" s="69"/>
      <c r="AA5" s="403"/>
      <c r="AB5" s="404"/>
      <c r="AC5" s="404"/>
      <c r="AD5" s="404"/>
      <c r="AE5" s="404"/>
      <c r="AF5" s="404"/>
      <c r="AG5" s="404"/>
      <c r="AH5" s="405"/>
    </row>
    <row r="6" spans="2:34" ht="18" customHeight="1">
      <c r="B6" s="306" t="s">
        <v>839</v>
      </c>
      <c r="C6" s="307"/>
      <c r="D6" s="307"/>
      <c r="E6" s="307"/>
      <c r="F6" s="307"/>
      <c r="G6" s="308"/>
      <c r="H6" s="37">
        <v>4</v>
      </c>
      <c r="I6" s="6"/>
      <c r="J6" s="31"/>
      <c r="K6" s="6"/>
      <c r="L6" s="6"/>
      <c r="M6" s="6"/>
      <c r="N6" s="31"/>
      <c r="O6" s="6"/>
      <c r="P6" s="6"/>
      <c r="Q6" s="6"/>
      <c r="R6" s="6"/>
      <c r="S6" s="31"/>
      <c r="T6" s="6"/>
      <c r="U6" s="6"/>
      <c r="V6" s="6"/>
      <c r="W6" s="6"/>
      <c r="X6" s="31"/>
      <c r="Y6" s="30"/>
      <c r="Z6" s="69"/>
      <c r="AA6" s="403"/>
      <c r="AB6" s="404"/>
      <c r="AC6" s="404"/>
      <c r="AD6" s="404"/>
      <c r="AE6" s="404"/>
      <c r="AF6" s="404"/>
      <c r="AG6" s="404"/>
      <c r="AH6" s="405"/>
    </row>
    <row r="7" spans="2:34" ht="18" customHeight="1">
      <c r="B7" s="394" t="s">
        <v>64</v>
      </c>
      <c r="C7" s="395"/>
      <c r="D7" s="395"/>
      <c r="E7" s="395"/>
      <c r="F7" s="395"/>
      <c r="G7" s="396"/>
      <c r="H7" s="21" t="s">
        <v>65</v>
      </c>
      <c r="I7" s="22"/>
      <c r="J7" s="15"/>
      <c r="K7" s="15"/>
      <c r="L7" s="15"/>
      <c r="M7" s="16"/>
      <c r="N7" s="388"/>
      <c r="O7" s="389"/>
      <c r="P7" s="389"/>
      <c r="Q7" s="389"/>
      <c r="R7" s="389"/>
      <c r="S7" s="389"/>
      <c r="T7" s="389"/>
      <c r="U7" s="389"/>
      <c r="V7" s="389"/>
      <c r="W7" s="390"/>
      <c r="X7" s="388"/>
      <c r="Y7" s="389"/>
      <c r="Z7" s="389"/>
      <c r="AA7" s="389"/>
      <c r="AB7" s="389"/>
      <c r="AC7" s="389"/>
      <c r="AD7" s="389"/>
      <c r="AE7" s="389"/>
      <c r="AF7" s="389"/>
      <c r="AG7" s="389"/>
      <c r="AH7" s="390"/>
    </row>
    <row r="8" spans="2:34" ht="18" customHeight="1">
      <c r="B8" s="397"/>
      <c r="C8" s="398"/>
      <c r="D8" s="398"/>
      <c r="E8" s="398"/>
      <c r="F8" s="398"/>
      <c r="G8" s="399"/>
      <c r="H8" s="14" t="s">
        <v>66</v>
      </c>
      <c r="I8" s="15"/>
      <c r="J8" s="15"/>
      <c r="K8" s="15"/>
      <c r="L8" s="15"/>
      <c r="M8" s="16"/>
      <c r="N8" s="388"/>
      <c r="O8" s="389"/>
      <c r="P8" s="389"/>
      <c r="Q8" s="389"/>
      <c r="R8" s="389"/>
      <c r="S8" s="389"/>
      <c r="T8" s="389"/>
      <c r="U8" s="389"/>
      <c r="V8" s="389"/>
      <c r="W8" s="390"/>
      <c r="X8" s="388"/>
      <c r="Y8" s="389"/>
      <c r="Z8" s="389"/>
      <c r="AA8" s="389"/>
      <c r="AB8" s="389"/>
      <c r="AC8" s="389"/>
      <c r="AD8" s="389"/>
      <c r="AE8" s="389"/>
      <c r="AF8" s="389"/>
      <c r="AG8" s="389"/>
      <c r="AH8" s="390"/>
    </row>
    <row r="9" spans="2:34" ht="18" customHeight="1">
      <c r="B9" s="397"/>
      <c r="C9" s="398"/>
      <c r="D9" s="398"/>
      <c r="E9" s="398"/>
      <c r="F9" s="398"/>
      <c r="G9" s="399"/>
      <c r="H9" s="14" t="s">
        <v>67</v>
      </c>
      <c r="I9" s="15"/>
      <c r="J9" s="15"/>
      <c r="K9" s="15"/>
      <c r="L9" s="15"/>
      <c r="M9" s="16"/>
      <c r="N9" s="388"/>
      <c r="O9" s="389"/>
      <c r="P9" s="389"/>
      <c r="Q9" s="389"/>
      <c r="R9" s="389"/>
      <c r="S9" s="389"/>
      <c r="T9" s="389"/>
      <c r="U9" s="389"/>
      <c r="V9" s="389"/>
      <c r="W9" s="390"/>
      <c r="X9" s="388"/>
      <c r="Y9" s="389"/>
      <c r="Z9" s="389"/>
      <c r="AA9" s="389"/>
      <c r="AB9" s="389"/>
      <c r="AC9" s="389"/>
      <c r="AD9" s="389"/>
      <c r="AE9" s="389"/>
      <c r="AF9" s="389"/>
      <c r="AG9" s="389"/>
      <c r="AH9" s="390"/>
    </row>
    <row r="10" spans="2:34" ht="18" customHeight="1">
      <c r="B10" s="397"/>
      <c r="C10" s="398"/>
      <c r="D10" s="398"/>
      <c r="E10" s="398"/>
      <c r="F10" s="398"/>
      <c r="G10" s="399"/>
      <c r="H10" s="23" t="s">
        <v>68</v>
      </c>
      <c r="I10" s="25"/>
      <c r="J10" s="25"/>
      <c r="K10" s="25"/>
      <c r="L10" s="25"/>
      <c r="M10" s="24"/>
      <c r="N10" s="391"/>
      <c r="O10" s="392"/>
      <c r="P10" s="392"/>
      <c r="Q10" s="392"/>
      <c r="R10" s="392"/>
      <c r="S10" s="392"/>
      <c r="T10" s="392"/>
      <c r="U10" s="392"/>
      <c r="V10" s="392"/>
      <c r="W10" s="393"/>
      <c r="X10" s="391"/>
      <c r="Y10" s="392"/>
      <c r="Z10" s="392"/>
      <c r="AA10" s="392"/>
      <c r="AB10" s="392"/>
      <c r="AC10" s="392"/>
      <c r="AD10" s="392"/>
      <c r="AE10" s="392"/>
      <c r="AF10" s="392"/>
      <c r="AG10" s="392"/>
      <c r="AH10" s="393"/>
    </row>
    <row r="11" spans="2:34" ht="18" customHeight="1">
      <c r="B11" s="397"/>
      <c r="C11" s="398"/>
      <c r="D11" s="398"/>
      <c r="E11" s="398"/>
      <c r="F11" s="398"/>
      <c r="G11" s="399"/>
      <c r="H11" s="23" t="s">
        <v>69</v>
      </c>
      <c r="I11" s="25"/>
      <c r="J11" s="25"/>
      <c r="K11" s="25"/>
      <c r="L11" s="25"/>
      <c r="M11" s="24"/>
      <c r="N11" s="388"/>
      <c r="O11" s="389"/>
      <c r="P11" s="389"/>
      <c r="Q11" s="389"/>
      <c r="R11" s="389"/>
      <c r="S11" s="389"/>
      <c r="T11" s="389"/>
      <c r="U11" s="389"/>
      <c r="V11" s="389"/>
      <c r="W11" s="390"/>
      <c r="X11" s="388"/>
      <c r="Y11" s="389"/>
      <c r="Z11" s="389"/>
      <c r="AA11" s="389"/>
      <c r="AB11" s="389"/>
      <c r="AC11" s="389"/>
      <c r="AD11" s="389"/>
      <c r="AE11" s="389"/>
      <c r="AF11" s="389"/>
      <c r="AG11" s="389"/>
      <c r="AH11" s="390"/>
    </row>
    <row r="12" spans="2:34" ht="18" customHeight="1">
      <c r="B12" s="400"/>
      <c r="C12" s="401"/>
      <c r="D12" s="401"/>
      <c r="E12" s="401"/>
      <c r="F12" s="401"/>
      <c r="G12" s="402"/>
      <c r="H12" s="26" t="s">
        <v>92</v>
      </c>
      <c r="I12" s="27"/>
      <c r="J12" s="27"/>
      <c r="K12" s="27"/>
      <c r="L12" s="27"/>
      <c r="M12" s="28"/>
      <c r="N12" s="388"/>
      <c r="O12" s="389"/>
      <c r="P12" s="389"/>
      <c r="Q12" s="389"/>
      <c r="R12" s="389"/>
      <c r="S12" s="389"/>
      <c r="T12" s="389"/>
      <c r="U12" s="389"/>
      <c r="V12" s="389"/>
      <c r="W12" s="390"/>
      <c r="X12" s="388"/>
      <c r="Y12" s="389"/>
      <c r="Z12" s="389"/>
      <c r="AA12" s="389"/>
      <c r="AB12" s="389"/>
      <c r="AC12" s="389"/>
      <c r="AD12" s="389"/>
      <c r="AE12" s="389"/>
      <c r="AF12" s="389"/>
      <c r="AG12" s="389"/>
      <c r="AH12" s="390"/>
    </row>
    <row r="13" spans="2:34" ht="18" customHeight="1">
      <c r="B13" s="306" t="s">
        <v>93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</row>
    <row r="14" spans="2:34" ht="18" customHeight="1">
      <c r="B14" s="70" t="s">
        <v>96</v>
      </c>
      <c r="C14" s="5"/>
      <c r="D14" s="5"/>
      <c r="E14" s="5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71"/>
    </row>
    <row r="15" spans="2:34" ht="18" customHeight="1">
      <c r="B15" s="387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80"/>
    </row>
    <row r="16" spans="2:34" ht="18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8" customHeight="1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80"/>
    </row>
    <row r="18" spans="2:34" ht="18" customHeight="1">
      <c r="B18" s="70" t="s">
        <v>95</v>
      </c>
      <c r="C18" s="5"/>
      <c r="D18" s="5"/>
      <c r="E18" s="5"/>
      <c r="F18" s="5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71"/>
    </row>
    <row r="19" spans="2:34" ht="18" customHeight="1">
      <c r="B19" s="387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2:34" ht="18" customHeight="1"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0"/>
    </row>
    <row r="21" spans="2:34" ht="18" customHeight="1"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80"/>
    </row>
    <row r="22" spans="2:34" ht="18" customHeight="1">
      <c r="B22" s="70" t="s">
        <v>108</v>
      </c>
      <c r="C22" s="5"/>
      <c r="D22" s="5"/>
      <c r="E22" s="5"/>
      <c r="F22" s="5"/>
      <c r="G22" s="5"/>
      <c r="H22" s="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71"/>
    </row>
    <row r="23" spans="2:34" ht="18" customHeight="1">
      <c r="B23" s="387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80"/>
    </row>
    <row r="25" spans="2:34" ht="18" customHeight="1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</row>
    <row r="26" spans="2:34" ht="18" customHeight="1">
      <c r="B26" s="70" t="s">
        <v>109</v>
      </c>
      <c r="C26" s="5"/>
      <c r="D26" s="5"/>
      <c r="E26" s="5"/>
      <c r="F26" s="5"/>
      <c r="G26" s="5"/>
      <c r="H26" s="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71"/>
    </row>
    <row r="27" spans="2:34" ht="18" customHeight="1">
      <c r="B27" s="387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80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80"/>
    </row>
    <row r="30" spans="2:34" ht="18" customHeight="1">
      <c r="B30" s="70" t="s">
        <v>97</v>
      </c>
      <c r="C30" s="5"/>
      <c r="D30" s="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71"/>
    </row>
    <row r="31" spans="2:34" ht="18" customHeight="1">
      <c r="B31" s="387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80"/>
    </row>
    <row r="32" spans="2:34" ht="18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</row>
    <row r="33" spans="2:34" ht="18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3"/>
    </row>
    <row r="34" spans="2:34" ht="18" customHeight="1">
      <c r="B34" s="306" t="s">
        <v>94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8"/>
    </row>
    <row r="35" spans="2:34" ht="18" customHeight="1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6"/>
    </row>
    <row r="36" spans="2:34" ht="18" customHeight="1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80"/>
    </row>
    <row r="37" spans="2:34" ht="18" customHeight="1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80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80"/>
    </row>
    <row r="40" spans="2:34" ht="18" customHeight="1">
      <c r="B40" s="278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80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0"/>
    </row>
    <row r="43" spans="2:34" ht="18" customHeight="1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80"/>
    </row>
    <row r="44" spans="2:34" ht="18" customHeight="1"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</row>
    <row r="45" ht="16.5" customHeight="1">
      <c r="B45" s="2" t="s">
        <v>112</v>
      </c>
    </row>
  </sheetData>
  <sheetProtection password="ECD7" sheet="1" selectLockedCells="1"/>
  <mergeCells count="30">
    <mergeCell ref="N8:W8"/>
    <mergeCell ref="B6:G6"/>
    <mergeCell ref="B7:G12"/>
    <mergeCell ref="AA5:AH5"/>
    <mergeCell ref="B5:G5"/>
    <mergeCell ref="AA6:AH6"/>
    <mergeCell ref="N7:W7"/>
    <mergeCell ref="X12:AH12"/>
    <mergeCell ref="X11:AH11"/>
    <mergeCell ref="X9:AH9"/>
    <mergeCell ref="B3:F3"/>
    <mergeCell ref="G3:Y3"/>
    <mergeCell ref="AD3:AH3"/>
    <mergeCell ref="AA4:AH4"/>
    <mergeCell ref="B4:Z4"/>
    <mergeCell ref="B35:AH44"/>
    <mergeCell ref="B31:AH33"/>
    <mergeCell ref="B27:AH29"/>
    <mergeCell ref="B23:AH25"/>
    <mergeCell ref="B34:AH34"/>
    <mergeCell ref="B13:AH13"/>
    <mergeCell ref="B19:AH21"/>
    <mergeCell ref="B15:AH17"/>
    <mergeCell ref="X7:AH7"/>
    <mergeCell ref="N12:W12"/>
    <mergeCell ref="N11:W11"/>
    <mergeCell ref="X10:AH10"/>
    <mergeCell ref="X8:AH8"/>
    <mergeCell ref="N10:W10"/>
    <mergeCell ref="N9:W9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50"/>
  <sheetViews>
    <sheetView showGridLines="0" showRowColHeaders="0" showZeros="0" view="pageBreakPreview" zoomScaleSheetLayoutView="100" zoomScalePageLayoutView="0" workbookViewId="0" topLeftCell="A19">
      <selection activeCell="B5" sqref="B5:AH45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>
      <c r="A1" s="111"/>
    </row>
    <row r="2" spans="2:34" ht="18" customHeight="1">
      <c r="B2" s="13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70</v>
      </c>
      <c r="C4" s="19"/>
      <c r="D4" s="19"/>
      <c r="E4" s="19"/>
      <c r="F4" s="19"/>
      <c r="G4" s="15"/>
      <c r="H4" s="15"/>
      <c r="I4" s="15"/>
      <c r="J4" s="15"/>
      <c r="K4" s="25"/>
      <c r="L4" s="15"/>
      <c r="M4" s="15"/>
      <c r="N4" s="15"/>
      <c r="O4" s="15"/>
      <c r="P4" s="15"/>
      <c r="Q4" s="15"/>
      <c r="R4" s="15"/>
      <c r="S4" s="25"/>
      <c r="T4" s="15"/>
      <c r="U4" s="15"/>
      <c r="V4" s="15"/>
      <c r="W4" s="15"/>
      <c r="X4" s="25"/>
      <c r="Y4" s="15"/>
      <c r="Z4" s="25"/>
      <c r="AA4" s="15"/>
      <c r="AB4" s="25"/>
      <c r="AC4" s="17"/>
      <c r="AD4" s="25"/>
      <c r="AE4" s="15"/>
      <c r="AF4" s="25"/>
      <c r="AG4" s="15"/>
      <c r="AH4" s="18"/>
    </row>
    <row r="5" spans="2:34" ht="18" customHeight="1">
      <c r="B5" s="406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6" ht="18" customHeight="1">
      <c r="B6" s="409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1"/>
      <c r="AJ6" s="110"/>
    </row>
    <row r="7" spans="2:34" ht="18" customHeight="1"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1"/>
    </row>
    <row r="8" spans="2:34" ht="18" customHeight="1">
      <c r="B8" s="409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1"/>
    </row>
    <row r="9" spans="2:34" ht="18" customHeight="1">
      <c r="B9" s="409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1"/>
    </row>
    <row r="10" spans="2:34" ht="18" customHeight="1">
      <c r="B10" s="409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1"/>
    </row>
    <row r="11" spans="2:34" ht="18" customHeight="1"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ht="18" customHeight="1">
      <c r="B12" s="409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ht="18" customHeight="1">
      <c r="B13" s="409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1"/>
    </row>
    <row r="14" spans="2:34" ht="18" customHeight="1">
      <c r="B14" s="409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1"/>
    </row>
    <row r="15" spans="2:34" ht="18" customHeight="1">
      <c r="B15" s="409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1"/>
    </row>
    <row r="16" spans="2:34" ht="18" customHeight="1">
      <c r="B16" s="409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1"/>
    </row>
    <row r="17" spans="2:34" ht="18" customHeight="1">
      <c r="B17" s="409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1"/>
    </row>
    <row r="18" spans="2:34" ht="18" customHeight="1">
      <c r="B18" s="409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1"/>
    </row>
    <row r="19" spans="2:34" ht="18" customHeight="1">
      <c r="B19" s="409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1"/>
    </row>
    <row r="20" spans="2:34" ht="18" customHeight="1"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1"/>
    </row>
    <row r="21" spans="2:34" ht="18" customHeight="1">
      <c r="B21" s="409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1"/>
    </row>
    <row r="22" spans="2:34" ht="18" customHeight="1">
      <c r="B22" s="409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1"/>
    </row>
    <row r="23" spans="2:34" ht="18" customHeight="1">
      <c r="B23" s="409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1"/>
    </row>
    <row r="24" spans="2:34" ht="18" customHeight="1">
      <c r="B24" s="409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1"/>
    </row>
    <row r="25" spans="2:34" ht="18" customHeight="1">
      <c r="B25" s="409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1"/>
    </row>
    <row r="26" spans="2:34" ht="18" customHeight="1">
      <c r="B26" s="409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1"/>
    </row>
    <row r="27" spans="2:34" ht="18" customHeight="1">
      <c r="B27" s="409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1"/>
    </row>
    <row r="28" spans="2:34" ht="18" customHeight="1">
      <c r="B28" s="409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1"/>
    </row>
    <row r="29" spans="2:34" ht="18" customHeight="1"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</row>
    <row r="30" spans="2:34" ht="18" customHeight="1"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1"/>
    </row>
    <row r="31" spans="2:34" ht="18" customHeight="1">
      <c r="B31" s="409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</row>
    <row r="32" spans="2:34" ht="18" customHeight="1"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1"/>
    </row>
    <row r="33" spans="2:34" ht="18" customHeight="1"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1"/>
    </row>
    <row r="34" spans="2:34" ht="18" customHeight="1">
      <c r="B34" s="409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1"/>
    </row>
    <row r="35" spans="2:34" ht="18" customHeight="1"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1"/>
    </row>
    <row r="36" spans="2:34" ht="18" customHeight="1">
      <c r="B36" s="409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1"/>
    </row>
    <row r="37" spans="2:34" ht="18" customHeight="1"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1"/>
    </row>
    <row r="38" spans="2:34" ht="18" customHeight="1"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1"/>
    </row>
    <row r="39" spans="2:34" ht="18" customHeight="1">
      <c r="B39" s="409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1"/>
    </row>
    <row r="40" spans="2:34" ht="18" customHeight="1">
      <c r="B40" s="409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1"/>
    </row>
    <row r="41" spans="2:34" ht="18" customHeight="1">
      <c r="B41" s="409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1"/>
    </row>
    <row r="42" spans="2:34" ht="18" customHeight="1">
      <c r="B42" s="40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1"/>
    </row>
    <row r="43" spans="2:34" ht="18" customHeight="1">
      <c r="B43" s="409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1"/>
    </row>
    <row r="44" spans="2:34" ht="18" customHeight="1"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1"/>
    </row>
    <row r="45" spans="2:34" ht="18" customHeight="1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4"/>
    </row>
    <row r="46" spans="2:34" ht="16.5" customHeight="1">
      <c r="B46" s="68" t="s">
        <v>112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8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8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3:34" ht="18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</sheetData>
  <sheetProtection password="ECD7" sheet="1" scenarios="1" selectLockedCells="1"/>
  <mergeCells count="4">
    <mergeCell ref="B5:AH45"/>
    <mergeCell ref="B3:F3"/>
    <mergeCell ref="G3:Y3"/>
    <mergeCell ref="AD3:AH3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3"/>
  <headerFooter alignWithMargins="0">
    <oddHeader>&amp;R様式２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AI50"/>
  <sheetViews>
    <sheetView showGridLines="0" showRowColHeaders="0" showZeros="0" view="pageBreakPreview" zoomScaleSheetLayoutView="100" zoomScalePageLayoutView="0" workbookViewId="0" topLeftCell="A34">
      <selection activeCell="D26" sqref="D26:AH35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>
        <f>'概要説明書1'!G4</f>
        <v>0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71</v>
      </c>
      <c r="C4" s="19"/>
      <c r="D4" s="19"/>
      <c r="E4" s="19"/>
      <c r="F4" s="19"/>
      <c r="G4" s="15"/>
      <c r="H4" s="15"/>
      <c r="I4" s="15"/>
      <c r="J4" s="15"/>
      <c r="K4" s="25"/>
      <c r="L4" s="15"/>
      <c r="M4" s="15"/>
      <c r="N4" s="15"/>
      <c r="O4" s="15"/>
      <c r="P4" s="15"/>
      <c r="Q4" s="15"/>
      <c r="R4" s="15"/>
      <c r="S4" s="25"/>
      <c r="T4" s="15"/>
      <c r="U4" s="15"/>
      <c r="V4" s="15"/>
      <c r="W4" s="15"/>
      <c r="X4" s="25"/>
      <c r="Y4" s="15"/>
      <c r="Z4" s="25"/>
      <c r="AA4" s="15"/>
      <c r="AB4" s="25"/>
      <c r="AC4" s="17"/>
      <c r="AD4" s="25"/>
      <c r="AE4" s="15"/>
      <c r="AF4" s="25"/>
      <c r="AG4" s="15"/>
      <c r="AH4" s="18"/>
    </row>
    <row r="5" spans="2:35" ht="18" customHeight="1">
      <c r="B5" s="416" t="s">
        <v>74</v>
      </c>
      <c r="C5" s="416"/>
      <c r="D5" s="416" t="s">
        <v>75</v>
      </c>
      <c r="E5" s="416"/>
      <c r="F5" s="416"/>
      <c r="G5" s="416"/>
      <c r="H5" s="416"/>
      <c r="I5" s="416" t="s">
        <v>76</v>
      </c>
      <c r="J5" s="416"/>
      <c r="K5" s="416"/>
      <c r="L5" s="416"/>
      <c r="M5" s="416"/>
      <c r="N5" s="416" t="s">
        <v>77</v>
      </c>
      <c r="O5" s="416"/>
      <c r="P5" s="416"/>
      <c r="Q5" s="416"/>
      <c r="R5" s="416"/>
      <c r="S5" s="306" t="s">
        <v>78</v>
      </c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37" t="s">
        <v>1348</v>
      </c>
      <c r="AE5" s="338"/>
      <c r="AF5" s="338"/>
      <c r="AG5" s="338"/>
      <c r="AH5" s="339"/>
      <c r="AI5" s="67"/>
    </row>
    <row r="6" spans="2:34" ht="18" customHeight="1">
      <c r="B6" s="423" t="s">
        <v>72</v>
      </c>
      <c r="C6" s="429"/>
      <c r="D6" s="415"/>
      <c r="E6" s="431"/>
      <c r="F6" s="431"/>
      <c r="G6" s="431"/>
      <c r="H6" s="432"/>
      <c r="I6" s="415"/>
      <c r="J6" s="431"/>
      <c r="K6" s="431"/>
      <c r="L6" s="431"/>
      <c r="M6" s="432"/>
      <c r="N6" s="417"/>
      <c r="O6" s="436"/>
      <c r="P6" s="436"/>
      <c r="Q6" s="436"/>
      <c r="R6" s="437"/>
      <c r="S6" s="415"/>
      <c r="T6" s="431"/>
      <c r="U6" s="431"/>
      <c r="V6" s="431"/>
      <c r="W6" s="431"/>
      <c r="X6" s="431"/>
      <c r="Y6" s="431"/>
      <c r="Z6" s="431"/>
      <c r="AA6" s="431"/>
      <c r="AB6" s="431"/>
      <c r="AC6" s="432"/>
      <c r="AD6" s="441"/>
      <c r="AE6" s="442"/>
      <c r="AF6" s="442"/>
      <c r="AG6" s="442"/>
      <c r="AH6" s="443"/>
    </row>
    <row r="7" spans="2:34" ht="18" customHeight="1">
      <c r="B7" s="425"/>
      <c r="C7" s="430"/>
      <c r="D7" s="433"/>
      <c r="E7" s="434"/>
      <c r="F7" s="434"/>
      <c r="G7" s="434"/>
      <c r="H7" s="435"/>
      <c r="I7" s="433"/>
      <c r="J7" s="434"/>
      <c r="K7" s="434"/>
      <c r="L7" s="434"/>
      <c r="M7" s="435"/>
      <c r="N7" s="438"/>
      <c r="O7" s="439"/>
      <c r="P7" s="439"/>
      <c r="Q7" s="439"/>
      <c r="R7" s="440"/>
      <c r="S7" s="433"/>
      <c r="T7" s="434"/>
      <c r="U7" s="434"/>
      <c r="V7" s="434"/>
      <c r="W7" s="434"/>
      <c r="X7" s="434"/>
      <c r="Y7" s="434"/>
      <c r="Z7" s="434"/>
      <c r="AA7" s="434"/>
      <c r="AB7" s="434"/>
      <c r="AC7" s="435"/>
      <c r="AD7" s="444"/>
      <c r="AE7" s="445"/>
      <c r="AF7" s="445"/>
      <c r="AG7" s="445"/>
      <c r="AH7" s="446"/>
    </row>
    <row r="8" spans="2:34" ht="18" customHeight="1">
      <c r="B8" s="425"/>
      <c r="C8" s="430"/>
      <c r="D8" s="415"/>
      <c r="E8" s="431"/>
      <c r="F8" s="431"/>
      <c r="G8" s="431"/>
      <c r="H8" s="432"/>
      <c r="I8" s="415"/>
      <c r="J8" s="431"/>
      <c r="K8" s="431"/>
      <c r="L8" s="431"/>
      <c r="M8" s="432"/>
      <c r="N8" s="417"/>
      <c r="O8" s="436"/>
      <c r="P8" s="436"/>
      <c r="Q8" s="436"/>
      <c r="R8" s="437"/>
      <c r="S8" s="415"/>
      <c r="T8" s="431"/>
      <c r="U8" s="431"/>
      <c r="V8" s="431"/>
      <c r="W8" s="431"/>
      <c r="X8" s="431"/>
      <c r="Y8" s="431"/>
      <c r="Z8" s="431"/>
      <c r="AA8" s="431"/>
      <c r="AB8" s="431"/>
      <c r="AC8" s="432"/>
      <c r="AD8" s="441"/>
      <c r="AE8" s="442"/>
      <c r="AF8" s="442"/>
      <c r="AG8" s="442"/>
      <c r="AH8" s="443"/>
    </row>
    <row r="9" spans="2:34" ht="18" customHeight="1">
      <c r="B9" s="425"/>
      <c r="C9" s="430"/>
      <c r="D9" s="433"/>
      <c r="E9" s="434"/>
      <c r="F9" s="434"/>
      <c r="G9" s="434"/>
      <c r="H9" s="435"/>
      <c r="I9" s="433"/>
      <c r="J9" s="434"/>
      <c r="K9" s="434"/>
      <c r="L9" s="434"/>
      <c r="M9" s="435"/>
      <c r="N9" s="438"/>
      <c r="O9" s="439"/>
      <c r="P9" s="439"/>
      <c r="Q9" s="439"/>
      <c r="R9" s="440"/>
      <c r="S9" s="433"/>
      <c r="T9" s="434"/>
      <c r="U9" s="434"/>
      <c r="V9" s="434"/>
      <c r="W9" s="434"/>
      <c r="X9" s="434"/>
      <c r="Y9" s="434"/>
      <c r="Z9" s="434"/>
      <c r="AA9" s="434"/>
      <c r="AB9" s="434"/>
      <c r="AC9" s="435"/>
      <c r="AD9" s="444"/>
      <c r="AE9" s="445"/>
      <c r="AF9" s="445"/>
      <c r="AG9" s="445"/>
      <c r="AH9" s="446"/>
    </row>
    <row r="10" spans="2:34" ht="18" customHeight="1">
      <c r="B10" s="425"/>
      <c r="C10" s="430"/>
      <c r="D10" s="415"/>
      <c r="E10" s="431"/>
      <c r="F10" s="431"/>
      <c r="G10" s="431"/>
      <c r="H10" s="432"/>
      <c r="I10" s="415"/>
      <c r="J10" s="431"/>
      <c r="K10" s="431"/>
      <c r="L10" s="431"/>
      <c r="M10" s="432"/>
      <c r="N10" s="417"/>
      <c r="O10" s="436"/>
      <c r="P10" s="436"/>
      <c r="Q10" s="436"/>
      <c r="R10" s="437"/>
      <c r="S10" s="415"/>
      <c r="T10" s="431"/>
      <c r="U10" s="431"/>
      <c r="V10" s="431"/>
      <c r="W10" s="431"/>
      <c r="X10" s="431"/>
      <c r="Y10" s="431"/>
      <c r="Z10" s="431"/>
      <c r="AA10" s="431"/>
      <c r="AB10" s="431"/>
      <c r="AC10" s="432"/>
      <c r="AD10" s="415"/>
      <c r="AE10" s="431"/>
      <c r="AF10" s="431"/>
      <c r="AG10" s="431"/>
      <c r="AH10" s="432"/>
    </row>
    <row r="11" spans="2:34" ht="18" customHeight="1">
      <c r="B11" s="425"/>
      <c r="C11" s="430"/>
      <c r="D11" s="433"/>
      <c r="E11" s="434"/>
      <c r="F11" s="434"/>
      <c r="G11" s="434"/>
      <c r="H11" s="435"/>
      <c r="I11" s="433"/>
      <c r="J11" s="434"/>
      <c r="K11" s="434"/>
      <c r="L11" s="434"/>
      <c r="M11" s="435"/>
      <c r="N11" s="438"/>
      <c r="O11" s="439"/>
      <c r="P11" s="439"/>
      <c r="Q11" s="439"/>
      <c r="R11" s="440"/>
      <c r="S11" s="433"/>
      <c r="T11" s="434"/>
      <c r="U11" s="434"/>
      <c r="V11" s="434"/>
      <c r="W11" s="434"/>
      <c r="X11" s="434"/>
      <c r="Y11" s="434"/>
      <c r="Z11" s="434"/>
      <c r="AA11" s="434"/>
      <c r="AB11" s="434"/>
      <c r="AC11" s="435"/>
      <c r="AD11" s="433"/>
      <c r="AE11" s="434"/>
      <c r="AF11" s="434"/>
      <c r="AG11" s="434"/>
      <c r="AH11" s="435"/>
    </row>
    <row r="12" spans="2:34" ht="18" customHeight="1">
      <c r="B12" s="425"/>
      <c r="C12" s="430"/>
      <c r="D12" s="415"/>
      <c r="E12" s="236"/>
      <c r="F12" s="236"/>
      <c r="G12" s="236"/>
      <c r="H12" s="237"/>
      <c r="I12" s="415"/>
      <c r="J12" s="236"/>
      <c r="K12" s="236"/>
      <c r="L12" s="236"/>
      <c r="M12" s="237"/>
      <c r="N12" s="417"/>
      <c r="O12" s="418"/>
      <c r="P12" s="418"/>
      <c r="Q12" s="418"/>
      <c r="R12" s="419"/>
      <c r="S12" s="415"/>
      <c r="T12" s="447"/>
      <c r="U12" s="447"/>
      <c r="V12" s="447"/>
      <c r="W12" s="447"/>
      <c r="X12" s="447"/>
      <c r="Y12" s="447"/>
      <c r="Z12" s="447"/>
      <c r="AA12" s="447"/>
      <c r="AB12" s="447"/>
      <c r="AC12" s="448"/>
      <c r="AD12" s="415"/>
      <c r="AE12" s="447"/>
      <c r="AF12" s="447"/>
      <c r="AG12" s="447"/>
      <c r="AH12" s="448"/>
    </row>
    <row r="13" spans="2:34" ht="18" customHeight="1">
      <c r="B13" s="425"/>
      <c r="C13" s="430"/>
      <c r="D13" s="238"/>
      <c r="E13" s="239"/>
      <c r="F13" s="239"/>
      <c r="G13" s="239"/>
      <c r="H13" s="240"/>
      <c r="I13" s="238"/>
      <c r="J13" s="239"/>
      <c r="K13" s="239"/>
      <c r="L13" s="239"/>
      <c r="M13" s="240"/>
      <c r="N13" s="420"/>
      <c r="O13" s="421"/>
      <c r="P13" s="421"/>
      <c r="Q13" s="421"/>
      <c r="R13" s="422"/>
      <c r="S13" s="449"/>
      <c r="T13" s="450"/>
      <c r="U13" s="450"/>
      <c r="V13" s="450"/>
      <c r="W13" s="450"/>
      <c r="X13" s="450"/>
      <c r="Y13" s="450"/>
      <c r="Z13" s="450"/>
      <c r="AA13" s="450"/>
      <c r="AB13" s="450"/>
      <c r="AC13" s="451"/>
      <c r="AD13" s="449"/>
      <c r="AE13" s="450"/>
      <c r="AF13" s="450"/>
      <c r="AG13" s="450"/>
      <c r="AH13" s="451"/>
    </row>
    <row r="14" spans="2:34" ht="18" customHeight="1">
      <c r="B14" s="425"/>
      <c r="C14" s="430"/>
      <c r="D14" s="415"/>
      <c r="E14" s="236"/>
      <c r="F14" s="236"/>
      <c r="G14" s="236"/>
      <c r="H14" s="237"/>
      <c r="I14" s="415"/>
      <c r="J14" s="236"/>
      <c r="K14" s="236"/>
      <c r="L14" s="236"/>
      <c r="M14" s="237"/>
      <c r="N14" s="417"/>
      <c r="O14" s="418"/>
      <c r="P14" s="418"/>
      <c r="Q14" s="418"/>
      <c r="R14" s="419"/>
      <c r="S14" s="415"/>
      <c r="T14" s="447"/>
      <c r="U14" s="447"/>
      <c r="V14" s="447"/>
      <c r="W14" s="447"/>
      <c r="X14" s="447"/>
      <c r="Y14" s="447"/>
      <c r="Z14" s="447"/>
      <c r="AA14" s="447"/>
      <c r="AB14" s="447"/>
      <c r="AC14" s="448"/>
      <c r="AD14" s="415"/>
      <c r="AE14" s="447"/>
      <c r="AF14" s="447"/>
      <c r="AG14" s="447"/>
      <c r="AH14" s="448"/>
    </row>
    <row r="15" spans="2:34" ht="18" customHeight="1">
      <c r="B15" s="425"/>
      <c r="C15" s="430"/>
      <c r="D15" s="238"/>
      <c r="E15" s="239"/>
      <c r="F15" s="239"/>
      <c r="G15" s="239"/>
      <c r="H15" s="240"/>
      <c r="I15" s="238"/>
      <c r="J15" s="239"/>
      <c r="K15" s="239"/>
      <c r="L15" s="239"/>
      <c r="M15" s="240"/>
      <c r="N15" s="420"/>
      <c r="O15" s="421"/>
      <c r="P15" s="421"/>
      <c r="Q15" s="421"/>
      <c r="R15" s="422"/>
      <c r="S15" s="449"/>
      <c r="T15" s="450"/>
      <c r="U15" s="450"/>
      <c r="V15" s="450"/>
      <c r="W15" s="450"/>
      <c r="X15" s="450"/>
      <c r="Y15" s="450"/>
      <c r="Z15" s="450"/>
      <c r="AA15" s="450"/>
      <c r="AB15" s="450"/>
      <c r="AC15" s="451"/>
      <c r="AD15" s="449"/>
      <c r="AE15" s="450"/>
      <c r="AF15" s="450"/>
      <c r="AG15" s="450"/>
      <c r="AH15" s="451"/>
    </row>
    <row r="16" spans="2:34" ht="18" customHeight="1">
      <c r="B16" s="425"/>
      <c r="C16" s="430"/>
      <c r="D16" s="415"/>
      <c r="E16" s="236"/>
      <c r="F16" s="236"/>
      <c r="G16" s="236"/>
      <c r="H16" s="237"/>
      <c r="I16" s="415"/>
      <c r="J16" s="236"/>
      <c r="K16" s="236"/>
      <c r="L16" s="236"/>
      <c r="M16" s="237"/>
      <c r="N16" s="417"/>
      <c r="O16" s="418"/>
      <c r="P16" s="418"/>
      <c r="Q16" s="418"/>
      <c r="R16" s="419"/>
      <c r="S16" s="415"/>
      <c r="T16" s="447"/>
      <c r="U16" s="447"/>
      <c r="V16" s="447"/>
      <c r="W16" s="447"/>
      <c r="X16" s="447"/>
      <c r="Y16" s="447"/>
      <c r="Z16" s="447"/>
      <c r="AA16" s="447"/>
      <c r="AB16" s="447"/>
      <c r="AC16" s="448"/>
      <c r="AD16" s="415"/>
      <c r="AE16" s="447"/>
      <c r="AF16" s="447"/>
      <c r="AG16" s="447"/>
      <c r="AH16" s="448"/>
    </row>
    <row r="17" spans="2:34" ht="18" customHeight="1">
      <c r="B17" s="425"/>
      <c r="C17" s="430"/>
      <c r="D17" s="238"/>
      <c r="E17" s="239"/>
      <c r="F17" s="239"/>
      <c r="G17" s="239"/>
      <c r="H17" s="240"/>
      <c r="I17" s="238"/>
      <c r="J17" s="239"/>
      <c r="K17" s="239"/>
      <c r="L17" s="239"/>
      <c r="M17" s="240"/>
      <c r="N17" s="420"/>
      <c r="O17" s="421"/>
      <c r="P17" s="421"/>
      <c r="Q17" s="421"/>
      <c r="R17" s="422"/>
      <c r="S17" s="449"/>
      <c r="T17" s="450"/>
      <c r="U17" s="450"/>
      <c r="V17" s="450"/>
      <c r="W17" s="450"/>
      <c r="X17" s="450"/>
      <c r="Y17" s="450"/>
      <c r="Z17" s="450"/>
      <c r="AA17" s="450"/>
      <c r="AB17" s="450"/>
      <c r="AC17" s="451"/>
      <c r="AD17" s="449"/>
      <c r="AE17" s="450"/>
      <c r="AF17" s="450"/>
      <c r="AG17" s="450"/>
      <c r="AH17" s="451"/>
    </row>
    <row r="18" spans="2:34" ht="18" customHeight="1">
      <c r="B18" s="425"/>
      <c r="C18" s="430"/>
      <c r="D18" s="415"/>
      <c r="E18" s="236"/>
      <c r="F18" s="236"/>
      <c r="G18" s="236"/>
      <c r="H18" s="237"/>
      <c r="I18" s="415"/>
      <c r="J18" s="236"/>
      <c r="K18" s="236"/>
      <c r="L18" s="236"/>
      <c r="M18" s="237"/>
      <c r="N18" s="417"/>
      <c r="O18" s="418"/>
      <c r="P18" s="418"/>
      <c r="Q18" s="418"/>
      <c r="R18" s="419"/>
      <c r="S18" s="415"/>
      <c r="T18" s="447"/>
      <c r="U18" s="447"/>
      <c r="V18" s="447"/>
      <c r="W18" s="447"/>
      <c r="X18" s="447"/>
      <c r="Y18" s="447"/>
      <c r="Z18" s="447"/>
      <c r="AA18" s="447"/>
      <c r="AB18" s="447"/>
      <c r="AC18" s="448"/>
      <c r="AD18" s="415"/>
      <c r="AE18" s="447"/>
      <c r="AF18" s="447"/>
      <c r="AG18" s="447"/>
      <c r="AH18" s="448"/>
    </row>
    <row r="19" spans="2:34" ht="18" customHeight="1">
      <c r="B19" s="425"/>
      <c r="C19" s="430"/>
      <c r="D19" s="238"/>
      <c r="E19" s="239"/>
      <c r="F19" s="239"/>
      <c r="G19" s="239"/>
      <c r="H19" s="240"/>
      <c r="I19" s="238"/>
      <c r="J19" s="239"/>
      <c r="K19" s="239"/>
      <c r="L19" s="239"/>
      <c r="M19" s="240"/>
      <c r="N19" s="420"/>
      <c r="O19" s="421"/>
      <c r="P19" s="421"/>
      <c r="Q19" s="421"/>
      <c r="R19" s="422"/>
      <c r="S19" s="449"/>
      <c r="T19" s="450"/>
      <c r="U19" s="450"/>
      <c r="V19" s="450"/>
      <c r="W19" s="450"/>
      <c r="X19" s="450"/>
      <c r="Y19" s="450"/>
      <c r="Z19" s="450"/>
      <c r="AA19" s="450"/>
      <c r="AB19" s="450"/>
      <c r="AC19" s="451"/>
      <c r="AD19" s="449"/>
      <c r="AE19" s="450"/>
      <c r="AF19" s="450"/>
      <c r="AG19" s="450"/>
      <c r="AH19" s="451"/>
    </row>
    <row r="20" spans="2:34" ht="18" customHeight="1">
      <c r="B20" s="425"/>
      <c r="C20" s="430"/>
      <c r="D20" s="415"/>
      <c r="E20" s="236"/>
      <c r="F20" s="236"/>
      <c r="G20" s="236"/>
      <c r="H20" s="237"/>
      <c r="I20" s="415"/>
      <c r="J20" s="236"/>
      <c r="K20" s="236"/>
      <c r="L20" s="236"/>
      <c r="M20" s="237"/>
      <c r="N20" s="417"/>
      <c r="O20" s="418"/>
      <c r="P20" s="418"/>
      <c r="Q20" s="418"/>
      <c r="R20" s="419"/>
      <c r="S20" s="415"/>
      <c r="T20" s="447"/>
      <c r="U20" s="447"/>
      <c r="V20" s="447"/>
      <c r="W20" s="447"/>
      <c r="X20" s="447"/>
      <c r="Y20" s="447"/>
      <c r="Z20" s="447"/>
      <c r="AA20" s="447"/>
      <c r="AB20" s="447"/>
      <c r="AC20" s="448"/>
      <c r="AD20" s="415"/>
      <c r="AE20" s="447"/>
      <c r="AF20" s="447"/>
      <c r="AG20" s="447"/>
      <c r="AH20" s="448"/>
    </row>
    <row r="21" spans="2:34" ht="18" customHeight="1">
      <c r="B21" s="425"/>
      <c r="C21" s="430"/>
      <c r="D21" s="238"/>
      <c r="E21" s="239"/>
      <c r="F21" s="239"/>
      <c r="G21" s="239"/>
      <c r="H21" s="240"/>
      <c r="I21" s="238"/>
      <c r="J21" s="239"/>
      <c r="K21" s="239"/>
      <c r="L21" s="239"/>
      <c r="M21" s="240"/>
      <c r="N21" s="420"/>
      <c r="O21" s="421"/>
      <c r="P21" s="421"/>
      <c r="Q21" s="421"/>
      <c r="R21" s="422"/>
      <c r="S21" s="449"/>
      <c r="T21" s="450"/>
      <c r="U21" s="450"/>
      <c r="V21" s="450"/>
      <c r="W21" s="450"/>
      <c r="X21" s="450"/>
      <c r="Y21" s="450"/>
      <c r="Z21" s="450"/>
      <c r="AA21" s="450"/>
      <c r="AB21" s="450"/>
      <c r="AC21" s="451"/>
      <c r="AD21" s="449"/>
      <c r="AE21" s="450"/>
      <c r="AF21" s="450"/>
      <c r="AG21" s="450"/>
      <c r="AH21" s="451"/>
    </row>
    <row r="22" spans="2:34" ht="18" customHeight="1">
      <c r="B22" s="425"/>
      <c r="C22" s="430"/>
      <c r="D22" s="415"/>
      <c r="E22" s="236"/>
      <c r="F22" s="236"/>
      <c r="G22" s="236"/>
      <c r="H22" s="237"/>
      <c r="I22" s="415"/>
      <c r="J22" s="236"/>
      <c r="K22" s="236"/>
      <c r="L22" s="236"/>
      <c r="M22" s="237"/>
      <c r="N22" s="417"/>
      <c r="O22" s="418"/>
      <c r="P22" s="418"/>
      <c r="Q22" s="418"/>
      <c r="R22" s="419"/>
      <c r="S22" s="415"/>
      <c r="T22" s="447"/>
      <c r="U22" s="447"/>
      <c r="V22" s="447"/>
      <c r="W22" s="447"/>
      <c r="X22" s="447"/>
      <c r="Y22" s="447"/>
      <c r="Z22" s="447"/>
      <c r="AA22" s="447"/>
      <c r="AB22" s="447"/>
      <c r="AC22" s="448"/>
      <c r="AD22" s="415"/>
      <c r="AE22" s="447"/>
      <c r="AF22" s="447"/>
      <c r="AG22" s="447"/>
      <c r="AH22" s="448"/>
    </row>
    <row r="23" spans="2:34" ht="18" customHeight="1">
      <c r="B23" s="425"/>
      <c r="C23" s="430"/>
      <c r="D23" s="238"/>
      <c r="E23" s="239"/>
      <c r="F23" s="239"/>
      <c r="G23" s="239"/>
      <c r="H23" s="240"/>
      <c r="I23" s="238"/>
      <c r="J23" s="239"/>
      <c r="K23" s="239"/>
      <c r="L23" s="239"/>
      <c r="M23" s="240"/>
      <c r="N23" s="420"/>
      <c r="O23" s="421"/>
      <c r="P23" s="421"/>
      <c r="Q23" s="421"/>
      <c r="R23" s="422"/>
      <c r="S23" s="449"/>
      <c r="T23" s="450"/>
      <c r="U23" s="450"/>
      <c r="V23" s="450"/>
      <c r="W23" s="450"/>
      <c r="X23" s="450"/>
      <c r="Y23" s="450"/>
      <c r="Z23" s="450"/>
      <c r="AA23" s="450"/>
      <c r="AB23" s="450"/>
      <c r="AC23" s="451"/>
      <c r="AD23" s="449"/>
      <c r="AE23" s="450"/>
      <c r="AF23" s="450"/>
      <c r="AG23" s="450"/>
      <c r="AH23" s="451"/>
    </row>
    <row r="24" spans="2:34" ht="18" customHeight="1">
      <c r="B24" s="425"/>
      <c r="C24" s="430"/>
      <c r="D24" s="415"/>
      <c r="E24" s="236"/>
      <c r="F24" s="236"/>
      <c r="G24" s="236"/>
      <c r="H24" s="237"/>
      <c r="I24" s="415"/>
      <c r="J24" s="236"/>
      <c r="K24" s="236"/>
      <c r="L24" s="236"/>
      <c r="M24" s="237"/>
      <c r="N24" s="417"/>
      <c r="O24" s="418"/>
      <c r="P24" s="418"/>
      <c r="Q24" s="418"/>
      <c r="R24" s="419"/>
      <c r="S24" s="415"/>
      <c r="T24" s="447"/>
      <c r="U24" s="447"/>
      <c r="V24" s="447"/>
      <c r="W24" s="447"/>
      <c r="X24" s="447"/>
      <c r="Y24" s="447"/>
      <c r="Z24" s="447"/>
      <c r="AA24" s="447"/>
      <c r="AB24" s="447"/>
      <c r="AC24" s="448"/>
      <c r="AD24" s="415"/>
      <c r="AE24" s="447"/>
      <c r="AF24" s="447"/>
      <c r="AG24" s="447"/>
      <c r="AH24" s="448"/>
    </row>
    <row r="25" spans="2:34" ht="18" customHeight="1">
      <c r="B25" s="425"/>
      <c r="C25" s="430"/>
      <c r="D25" s="238"/>
      <c r="E25" s="239"/>
      <c r="F25" s="239"/>
      <c r="G25" s="239"/>
      <c r="H25" s="240"/>
      <c r="I25" s="238"/>
      <c r="J25" s="239"/>
      <c r="K25" s="239"/>
      <c r="L25" s="239"/>
      <c r="M25" s="240"/>
      <c r="N25" s="420"/>
      <c r="O25" s="421"/>
      <c r="P25" s="421"/>
      <c r="Q25" s="421"/>
      <c r="R25" s="422"/>
      <c r="S25" s="449"/>
      <c r="T25" s="450"/>
      <c r="U25" s="450"/>
      <c r="V25" s="450"/>
      <c r="W25" s="450"/>
      <c r="X25" s="450"/>
      <c r="Y25" s="450"/>
      <c r="Z25" s="450"/>
      <c r="AA25" s="450"/>
      <c r="AB25" s="450"/>
      <c r="AC25" s="451"/>
      <c r="AD25" s="449"/>
      <c r="AE25" s="450"/>
      <c r="AF25" s="450"/>
      <c r="AG25" s="450"/>
      <c r="AH25" s="451"/>
    </row>
    <row r="26" spans="2:34" ht="18" customHeight="1">
      <c r="B26" s="423" t="s">
        <v>73</v>
      </c>
      <c r="C26" s="424"/>
      <c r="D26" s="415"/>
      <c r="E26" s="236"/>
      <c r="F26" s="236"/>
      <c r="G26" s="236"/>
      <c r="H26" s="237"/>
      <c r="I26" s="415"/>
      <c r="J26" s="236"/>
      <c r="K26" s="236"/>
      <c r="L26" s="236"/>
      <c r="M26" s="237"/>
      <c r="N26" s="417"/>
      <c r="O26" s="418"/>
      <c r="P26" s="418"/>
      <c r="Q26" s="418"/>
      <c r="R26" s="419"/>
      <c r="S26" s="415"/>
      <c r="T26" s="447"/>
      <c r="U26" s="447"/>
      <c r="V26" s="447"/>
      <c r="W26" s="447"/>
      <c r="X26" s="447"/>
      <c r="Y26" s="447"/>
      <c r="Z26" s="447"/>
      <c r="AA26" s="447"/>
      <c r="AB26" s="447"/>
      <c r="AC26" s="448"/>
      <c r="AD26" s="415"/>
      <c r="AE26" s="447"/>
      <c r="AF26" s="447"/>
      <c r="AG26" s="447"/>
      <c r="AH26" s="448"/>
    </row>
    <row r="27" spans="2:34" ht="18" customHeight="1">
      <c r="B27" s="425"/>
      <c r="C27" s="426"/>
      <c r="D27" s="238"/>
      <c r="E27" s="239"/>
      <c r="F27" s="239"/>
      <c r="G27" s="239"/>
      <c r="H27" s="240"/>
      <c r="I27" s="238"/>
      <c r="J27" s="239"/>
      <c r="K27" s="239"/>
      <c r="L27" s="239"/>
      <c r="M27" s="240"/>
      <c r="N27" s="420"/>
      <c r="O27" s="421"/>
      <c r="P27" s="421"/>
      <c r="Q27" s="421"/>
      <c r="R27" s="422"/>
      <c r="S27" s="449"/>
      <c r="T27" s="450"/>
      <c r="U27" s="450"/>
      <c r="V27" s="450"/>
      <c r="W27" s="450"/>
      <c r="X27" s="450"/>
      <c r="Y27" s="450"/>
      <c r="Z27" s="450"/>
      <c r="AA27" s="450"/>
      <c r="AB27" s="450"/>
      <c r="AC27" s="451"/>
      <c r="AD27" s="449"/>
      <c r="AE27" s="450"/>
      <c r="AF27" s="450"/>
      <c r="AG27" s="450"/>
      <c r="AH27" s="451"/>
    </row>
    <row r="28" spans="2:34" ht="18" customHeight="1">
      <c r="B28" s="425"/>
      <c r="C28" s="426"/>
      <c r="D28" s="415"/>
      <c r="E28" s="236"/>
      <c r="F28" s="236"/>
      <c r="G28" s="236"/>
      <c r="H28" s="237"/>
      <c r="I28" s="415"/>
      <c r="J28" s="236"/>
      <c r="K28" s="236"/>
      <c r="L28" s="236"/>
      <c r="M28" s="237"/>
      <c r="N28" s="417"/>
      <c r="O28" s="418"/>
      <c r="P28" s="418"/>
      <c r="Q28" s="418"/>
      <c r="R28" s="419"/>
      <c r="S28" s="415"/>
      <c r="T28" s="447"/>
      <c r="U28" s="447"/>
      <c r="V28" s="447"/>
      <c r="W28" s="447"/>
      <c r="X28" s="447"/>
      <c r="Y28" s="447"/>
      <c r="Z28" s="447"/>
      <c r="AA28" s="447"/>
      <c r="AB28" s="447"/>
      <c r="AC28" s="448"/>
      <c r="AD28" s="415"/>
      <c r="AE28" s="447"/>
      <c r="AF28" s="447"/>
      <c r="AG28" s="447"/>
      <c r="AH28" s="448"/>
    </row>
    <row r="29" spans="2:34" ht="18" customHeight="1">
      <c r="B29" s="425"/>
      <c r="C29" s="426"/>
      <c r="D29" s="238"/>
      <c r="E29" s="239"/>
      <c r="F29" s="239"/>
      <c r="G29" s="239"/>
      <c r="H29" s="240"/>
      <c r="I29" s="238"/>
      <c r="J29" s="239"/>
      <c r="K29" s="239"/>
      <c r="L29" s="239"/>
      <c r="M29" s="240"/>
      <c r="N29" s="420"/>
      <c r="O29" s="421"/>
      <c r="P29" s="421"/>
      <c r="Q29" s="421"/>
      <c r="R29" s="422"/>
      <c r="S29" s="449"/>
      <c r="T29" s="450"/>
      <c r="U29" s="450"/>
      <c r="V29" s="450"/>
      <c r="W29" s="450"/>
      <c r="X29" s="450"/>
      <c r="Y29" s="450"/>
      <c r="Z29" s="450"/>
      <c r="AA29" s="450"/>
      <c r="AB29" s="450"/>
      <c r="AC29" s="451"/>
      <c r="AD29" s="449"/>
      <c r="AE29" s="450"/>
      <c r="AF29" s="450"/>
      <c r="AG29" s="450"/>
      <c r="AH29" s="451"/>
    </row>
    <row r="30" spans="2:34" ht="18" customHeight="1">
      <c r="B30" s="425"/>
      <c r="C30" s="426"/>
      <c r="D30" s="415"/>
      <c r="E30" s="236"/>
      <c r="F30" s="236"/>
      <c r="G30" s="236"/>
      <c r="H30" s="237"/>
      <c r="I30" s="415"/>
      <c r="J30" s="236"/>
      <c r="K30" s="236"/>
      <c r="L30" s="236"/>
      <c r="M30" s="237"/>
      <c r="N30" s="417"/>
      <c r="O30" s="418"/>
      <c r="P30" s="418"/>
      <c r="Q30" s="418"/>
      <c r="R30" s="419"/>
      <c r="S30" s="415"/>
      <c r="T30" s="447"/>
      <c r="U30" s="447"/>
      <c r="V30" s="447"/>
      <c r="W30" s="447"/>
      <c r="X30" s="447"/>
      <c r="Y30" s="447"/>
      <c r="Z30" s="447"/>
      <c r="AA30" s="447"/>
      <c r="AB30" s="447"/>
      <c r="AC30" s="448"/>
      <c r="AD30" s="415"/>
      <c r="AE30" s="447"/>
      <c r="AF30" s="447"/>
      <c r="AG30" s="447"/>
      <c r="AH30" s="448"/>
    </row>
    <row r="31" spans="2:34" ht="18" customHeight="1">
      <c r="B31" s="425"/>
      <c r="C31" s="426"/>
      <c r="D31" s="238"/>
      <c r="E31" s="239"/>
      <c r="F31" s="239"/>
      <c r="G31" s="239"/>
      <c r="H31" s="240"/>
      <c r="I31" s="238"/>
      <c r="J31" s="239"/>
      <c r="K31" s="239"/>
      <c r="L31" s="239"/>
      <c r="M31" s="240"/>
      <c r="N31" s="420"/>
      <c r="O31" s="421"/>
      <c r="P31" s="421"/>
      <c r="Q31" s="421"/>
      <c r="R31" s="422"/>
      <c r="S31" s="449"/>
      <c r="T31" s="450"/>
      <c r="U31" s="450"/>
      <c r="V31" s="450"/>
      <c r="W31" s="450"/>
      <c r="X31" s="450"/>
      <c r="Y31" s="450"/>
      <c r="Z31" s="450"/>
      <c r="AA31" s="450"/>
      <c r="AB31" s="450"/>
      <c r="AC31" s="451"/>
      <c r="AD31" s="449"/>
      <c r="AE31" s="450"/>
      <c r="AF31" s="450"/>
      <c r="AG31" s="450"/>
      <c r="AH31" s="451"/>
    </row>
    <row r="32" spans="2:34" ht="18" customHeight="1">
      <c r="B32" s="425"/>
      <c r="C32" s="426"/>
      <c r="D32" s="415"/>
      <c r="E32" s="236"/>
      <c r="F32" s="236"/>
      <c r="G32" s="236"/>
      <c r="H32" s="237"/>
      <c r="I32" s="415"/>
      <c r="J32" s="236"/>
      <c r="K32" s="236"/>
      <c r="L32" s="236"/>
      <c r="M32" s="237"/>
      <c r="N32" s="417"/>
      <c r="O32" s="418"/>
      <c r="P32" s="418"/>
      <c r="Q32" s="418"/>
      <c r="R32" s="419"/>
      <c r="S32" s="415"/>
      <c r="T32" s="447"/>
      <c r="U32" s="447"/>
      <c r="V32" s="447"/>
      <c r="W32" s="447"/>
      <c r="X32" s="447"/>
      <c r="Y32" s="447"/>
      <c r="Z32" s="447"/>
      <c r="AA32" s="447"/>
      <c r="AB32" s="447"/>
      <c r="AC32" s="448"/>
      <c r="AD32" s="415"/>
      <c r="AE32" s="447"/>
      <c r="AF32" s="447"/>
      <c r="AG32" s="447"/>
      <c r="AH32" s="448"/>
    </row>
    <row r="33" spans="2:34" ht="18" customHeight="1">
      <c r="B33" s="425"/>
      <c r="C33" s="426"/>
      <c r="D33" s="238"/>
      <c r="E33" s="239"/>
      <c r="F33" s="239"/>
      <c r="G33" s="239"/>
      <c r="H33" s="240"/>
      <c r="I33" s="238"/>
      <c r="J33" s="239"/>
      <c r="K33" s="239"/>
      <c r="L33" s="239"/>
      <c r="M33" s="240"/>
      <c r="N33" s="420"/>
      <c r="O33" s="421"/>
      <c r="P33" s="421"/>
      <c r="Q33" s="421"/>
      <c r="R33" s="422"/>
      <c r="S33" s="449"/>
      <c r="T33" s="450"/>
      <c r="U33" s="450"/>
      <c r="V33" s="450"/>
      <c r="W33" s="450"/>
      <c r="X33" s="450"/>
      <c r="Y33" s="450"/>
      <c r="Z33" s="450"/>
      <c r="AA33" s="450"/>
      <c r="AB33" s="450"/>
      <c r="AC33" s="451"/>
      <c r="AD33" s="449"/>
      <c r="AE33" s="450"/>
      <c r="AF33" s="450"/>
      <c r="AG33" s="450"/>
      <c r="AH33" s="451"/>
    </row>
    <row r="34" spans="2:34" ht="18" customHeight="1">
      <c r="B34" s="425"/>
      <c r="C34" s="426"/>
      <c r="D34" s="415"/>
      <c r="E34" s="236"/>
      <c r="F34" s="236"/>
      <c r="G34" s="236"/>
      <c r="H34" s="237"/>
      <c r="I34" s="415"/>
      <c r="J34" s="236"/>
      <c r="K34" s="236"/>
      <c r="L34" s="236"/>
      <c r="M34" s="237"/>
      <c r="N34" s="417"/>
      <c r="O34" s="418"/>
      <c r="P34" s="418"/>
      <c r="Q34" s="418"/>
      <c r="R34" s="419"/>
      <c r="S34" s="415"/>
      <c r="T34" s="447"/>
      <c r="U34" s="447"/>
      <c r="V34" s="447"/>
      <c r="W34" s="447"/>
      <c r="X34" s="447"/>
      <c r="Y34" s="447"/>
      <c r="Z34" s="447"/>
      <c r="AA34" s="447"/>
      <c r="AB34" s="447"/>
      <c r="AC34" s="448"/>
      <c r="AD34" s="415"/>
      <c r="AE34" s="447"/>
      <c r="AF34" s="447"/>
      <c r="AG34" s="447"/>
      <c r="AH34" s="448"/>
    </row>
    <row r="35" spans="2:34" ht="18" customHeight="1">
      <c r="B35" s="425"/>
      <c r="C35" s="426"/>
      <c r="D35" s="238"/>
      <c r="E35" s="239"/>
      <c r="F35" s="239"/>
      <c r="G35" s="239"/>
      <c r="H35" s="240"/>
      <c r="I35" s="238"/>
      <c r="J35" s="239"/>
      <c r="K35" s="239"/>
      <c r="L35" s="239"/>
      <c r="M35" s="240"/>
      <c r="N35" s="420"/>
      <c r="O35" s="421"/>
      <c r="P35" s="421"/>
      <c r="Q35" s="421"/>
      <c r="R35" s="422"/>
      <c r="S35" s="449"/>
      <c r="T35" s="450"/>
      <c r="U35" s="450"/>
      <c r="V35" s="450"/>
      <c r="W35" s="450"/>
      <c r="X35" s="450"/>
      <c r="Y35" s="450"/>
      <c r="Z35" s="450"/>
      <c r="AA35" s="450"/>
      <c r="AB35" s="450"/>
      <c r="AC35" s="451"/>
      <c r="AD35" s="449"/>
      <c r="AE35" s="450"/>
      <c r="AF35" s="450"/>
      <c r="AG35" s="450"/>
      <c r="AH35" s="451"/>
    </row>
    <row r="36" spans="2:34" ht="18" customHeight="1">
      <c r="B36" s="425"/>
      <c r="C36" s="426"/>
      <c r="D36" s="415"/>
      <c r="E36" s="236"/>
      <c r="F36" s="236"/>
      <c r="G36" s="236"/>
      <c r="H36" s="237"/>
      <c r="I36" s="415"/>
      <c r="J36" s="236"/>
      <c r="K36" s="236"/>
      <c r="L36" s="236"/>
      <c r="M36" s="237"/>
      <c r="N36" s="417"/>
      <c r="O36" s="418"/>
      <c r="P36" s="418"/>
      <c r="Q36" s="418"/>
      <c r="R36" s="419"/>
      <c r="S36" s="415"/>
      <c r="T36" s="447"/>
      <c r="U36" s="447"/>
      <c r="V36" s="447"/>
      <c r="W36" s="447"/>
      <c r="X36" s="447"/>
      <c r="Y36" s="447"/>
      <c r="Z36" s="447"/>
      <c r="AA36" s="447"/>
      <c r="AB36" s="447"/>
      <c r="AC36" s="448"/>
      <c r="AD36" s="415"/>
      <c r="AE36" s="447"/>
      <c r="AF36" s="447"/>
      <c r="AG36" s="447"/>
      <c r="AH36" s="448"/>
    </row>
    <row r="37" spans="2:34" ht="18" customHeight="1">
      <c r="B37" s="425"/>
      <c r="C37" s="426"/>
      <c r="D37" s="238"/>
      <c r="E37" s="239"/>
      <c r="F37" s="239"/>
      <c r="G37" s="239"/>
      <c r="H37" s="240"/>
      <c r="I37" s="238"/>
      <c r="J37" s="239"/>
      <c r="K37" s="239"/>
      <c r="L37" s="239"/>
      <c r="M37" s="240"/>
      <c r="N37" s="420"/>
      <c r="O37" s="421"/>
      <c r="P37" s="421"/>
      <c r="Q37" s="421"/>
      <c r="R37" s="422"/>
      <c r="S37" s="449"/>
      <c r="T37" s="450"/>
      <c r="U37" s="450"/>
      <c r="V37" s="450"/>
      <c r="W37" s="450"/>
      <c r="X37" s="450"/>
      <c r="Y37" s="450"/>
      <c r="Z37" s="450"/>
      <c r="AA37" s="450"/>
      <c r="AB37" s="450"/>
      <c r="AC37" s="451"/>
      <c r="AD37" s="449"/>
      <c r="AE37" s="450"/>
      <c r="AF37" s="450"/>
      <c r="AG37" s="450"/>
      <c r="AH37" s="451"/>
    </row>
    <row r="38" spans="2:34" ht="18" customHeight="1">
      <c r="B38" s="425"/>
      <c r="C38" s="426"/>
      <c r="D38" s="415"/>
      <c r="E38" s="236"/>
      <c r="F38" s="236"/>
      <c r="G38" s="236"/>
      <c r="H38" s="237"/>
      <c r="I38" s="415"/>
      <c r="J38" s="236"/>
      <c r="K38" s="236"/>
      <c r="L38" s="236"/>
      <c r="M38" s="237"/>
      <c r="N38" s="417"/>
      <c r="O38" s="418"/>
      <c r="P38" s="418"/>
      <c r="Q38" s="418"/>
      <c r="R38" s="419"/>
      <c r="S38" s="415"/>
      <c r="T38" s="447"/>
      <c r="U38" s="447"/>
      <c r="V38" s="447"/>
      <c r="W38" s="447"/>
      <c r="X38" s="447"/>
      <c r="Y38" s="447"/>
      <c r="Z38" s="447"/>
      <c r="AA38" s="447"/>
      <c r="AB38" s="447"/>
      <c r="AC38" s="448"/>
      <c r="AD38" s="415"/>
      <c r="AE38" s="447"/>
      <c r="AF38" s="447"/>
      <c r="AG38" s="447"/>
      <c r="AH38" s="448"/>
    </row>
    <row r="39" spans="2:34" ht="18" customHeight="1">
      <c r="B39" s="425"/>
      <c r="C39" s="426"/>
      <c r="D39" s="238"/>
      <c r="E39" s="239"/>
      <c r="F39" s="239"/>
      <c r="G39" s="239"/>
      <c r="H39" s="240"/>
      <c r="I39" s="238"/>
      <c r="J39" s="239"/>
      <c r="K39" s="239"/>
      <c r="L39" s="239"/>
      <c r="M39" s="240"/>
      <c r="N39" s="420"/>
      <c r="O39" s="421"/>
      <c r="P39" s="421"/>
      <c r="Q39" s="421"/>
      <c r="R39" s="422"/>
      <c r="S39" s="449"/>
      <c r="T39" s="450"/>
      <c r="U39" s="450"/>
      <c r="V39" s="450"/>
      <c r="W39" s="450"/>
      <c r="X39" s="450"/>
      <c r="Y39" s="450"/>
      <c r="Z39" s="450"/>
      <c r="AA39" s="450"/>
      <c r="AB39" s="450"/>
      <c r="AC39" s="451"/>
      <c r="AD39" s="449"/>
      <c r="AE39" s="450"/>
      <c r="AF39" s="450"/>
      <c r="AG39" s="450"/>
      <c r="AH39" s="451"/>
    </row>
    <row r="40" spans="2:34" ht="18" customHeight="1">
      <c r="B40" s="425"/>
      <c r="C40" s="426"/>
      <c r="D40" s="415"/>
      <c r="E40" s="236"/>
      <c r="F40" s="236"/>
      <c r="G40" s="236"/>
      <c r="H40" s="237"/>
      <c r="I40" s="415"/>
      <c r="J40" s="236"/>
      <c r="K40" s="236"/>
      <c r="L40" s="236"/>
      <c r="M40" s="237"/>
      <c r="N40" s="417"/>
      <c r="O40" s="418"/>
      <c r="P40" s="418"/>
      <c r="Q40" s="418"/>
      <c r="R40" s="419"/>
      <c r="S40" s="415"/>
      <c r="T40" s="447"/>
      <c r="U40" s="447"/>
      <c r="V40" s="447"/>
      <c r="W40" s="447"/>
      <c r="X40" s="447"/>
      <c r="Y40" s="447"/>
      <c r="Z40" s="447"/>
      <c r="AA40" s="447"/>
      <c r="AB40" s="447"/>
      <c r="AC40" s="448"/>
      <c r="AD40" s="415"/>
      <c r="AE40" s="447"/>
      <c r="AF40" s="447"/>
      <c r="AG40" s="447"/>
      <c r="AH40" s="448"/>
    </row>
    <row r="41" spans="2:34" ht="18" customHeight="1">
      <c r="B41" s="425"/>
      <c r="C41" s="426"/>
      <c r="D41" s="238"/>
      <c r="E41" s="239"/>
      <c r="F41" s="239"/>
      <c r="G41" s="239"/>
      <c r="H41" s="240"/>
      <c r="I41" s="238"/>
      <c r="J41" s="239"/>
      <c r="K41" s="239"/>
      <c r="L41" s="239"/>
      <c r="M41" s="240"/>
      <c r="N41" s="420"/>
      <c r="O41" s="421"/>
      <c r="P41" s="421"/>
      <c r="Q41" s="421"/>
      <c r="R41" s="422"/>
      <c r="S41" s="449"/>
      <c r="T41" s="450"/>
      <c r="U41" s="450"/>
      <c r="V41" s="450"/>
      <c r="W41" s="450"/>
      <c r="X41" s="450"/>
      <c r="Y41" s="450"/>
      <c r="Z41" s="450"/>
      <c r="AA41" s="450"/>
      <c r="AB41" s="450"/>
      <c r="AC41" s="451"/>
      <c r="AD41" s="449"/>
      <c r="AE41" s="450"/>
      <c r="AF41" s="450"/>
      <c r="AG41" s="450"/>
      <c r="AH41" s="451"/>
    </row>
    <row r="42" spans="2:34" ht="18" customHeight="1">
      <c r="B42" s="425"/>
      <c r="C42" s="426"/>
      <c r="D42" s="415"/>
      <c r="E42" s="236"/>
      <c r="F42" s="236"/>
      <c r="G42" s="236"/>
      <c r="H42" s="237"/>
      <c r="I42" s="415"/>
      <c r="J42" s="236"/>
      <c r="K42" s="236"/>
      <c r="L42" s="236"/>
      <c r="M42" s="237"/>
      <c r="N42" s="417"/>
      <c r="O42" s="418"/>
      <c r="P42" s="418"/>
      <c r="Q42" s="418"/>
      <c r="R42" s="419"/>
      <c r="S42" s="415"/>
      <c r="T42" s="447"/>
      <c r="U42" s="447"/>
      <c r="V42" s="447"/>
      <c r="W42" s="447"/>
      <c r="X42" s="447"/>
      <c r="Y42" s="447"/>
      <c r="Z42" s="447"/>
      <c r="AA42" s="447"/>
      <c r="AB42" s="447"/>
      <c r="AC42" s="448"/>
      <c r="AD42" s="415"/>
      <c r="AE42" s="447"/>
      <c r="AF42" s="447"/>
      <c r="AG42" s="447"/>
      <c r="AH42" s="448"/>
    </row>
    <row r="43" spans="2:34" ht="18" customHeight="1">
      <c r="B43" s="425"/>
      <c r="C43" s="426"/>
      <c r="D43" s="238"/>
      <c r="E43" s="239"/>
      <c r="F43" s="239"/>
      <c r="G43" s="239"/>
      <c r="H43" s="240"/>
      <c r="I43" s="238"/>
      <c r="J43" s="239"/>
      <c r="K43" s="239"/>
      <c r="L43" s="239"/>
      <c r="M43" s="240"/>
      <c r="N43" s="420"/>
      <c r="O43" s="421"/>
      <c r="P43" s="421"/>
      <c r="Q43" s="421"/>
      <c r="R43" s="422"/>
      <c r="S43" s="449"/>
      <c r="T43" s="450"/>
      <c r="U43" s="450"/>
      <c r="V43" s="450"/>
      <c r="W43" s="450"/>
      <c r="X43" s="450"/>
      <c r="Y43" s="450"/>
      <c r="Z43" s="450"/>
      <c r="AA43" s="450"/>
      <c r="AB43" s="450"/>
      <c r="AC43" s="451"/>
      <c r="AD43" s="449"/>
      <c r="AE43" s="450"/>
      <c r="AF43" s="450"/>
      <c r="AG43" s="450"/>
      <c r="AH43" s="451"/>
    </row>
    <row r="44" spans="2:34" ht="18" customHeight="1">
      <c r="B44" s="425"/>
      <c r="C44" s="426"/>
      <c r="D44" s="415"/>
      <c r="E44" s="236"/>
      <c r="F44" s="236"/>
      <c r="G44" s="236"/>
      <c r="H44" s="237"/>
      <c r="I44" s="415"/>
      <c r="J44" s="236"/>
      <c r="K44" s="236"/>
      <c r="L44" s="236"/>
      <c r="M44" s="237"/>
      <c r="N44" s="417"/>
      <c r="O44" s="418"/>
      <c r="P44" s="418"/>
      <c r="Q44" s="418"/>
      <c r="R44" s="419"/>
      <c r="S44" s="415"/>
      <c r="T44" s="447"/>
      <c r="U44" s="447"/>
      <c r="V44" s="447"/>
      <c r="W44" s="447"/>
      <c r="X44" s="447"/>
      <c r="Y44" s="447"/>
      <c r="Z44" s="447"/>
      <c r="AA44" s="447"/>
      <c r="AB44" s="447"/>
      <c r="AC44" s="448"/>
      <c r="AD44" s="415"/>
      <c r="AE44" s="447"/>
      <c r="AF44" s="447"/>
      <c r="AG44" s="447"/>
      <c r="AH44" s="448"/>
    </row>
    <row r="45" spans="2:34" ht="18" customHeight="1">
      <c r="B45" s="427"/>
      <c r="C45" s="428"/>
      <c r="D45" s="238"/>
      <c r="E45" s="239"/>
      <c r="F45" s="239"/>
      <c r="G45" s="239"/>
      <c r="H45" s="240"/>
      <c r="I45" s="238"/>
      <c r="J45" s="239"/>
      <c r="K45" s="239"/>
      <c r="L45" s="239"/>
      <c r="M45" s="240"/>
      <c r="N45" s="420"/>
      <c r="O45" s="421"/>
      <c r="P45" s="421"/>
      <c r="Q45" s="421"/>
      <c r="R45" s="422"/>
      <c r="S45" s="449"/>
      <c r="T45" s="450"/>
      <c r="U45" s="450"/>
      <c r="V45" s="450"/>
      <c r="W45" s="450"/>
      <c r="X45" s="450"/>
      <c r="Y45" s="450"/>
      <c r="Z45" s="450"/>
      <c r="AA45" s="450"/>
      <c r="AB45" s="450"/>
      <c r="AC45" s="451"/>
      <c r="AD45" s="449"/>
      <c r="AE45" s="450"/>
      <c r="AF45" s="450"/>
      <c r="AG45" s="450"/>
      <c r="AH45" s="451"/>
    </row>
    <row r="46" spans="2:34" ht="16.5" customHeight="1">
      <c r="B46" s="2" t="s">
        <v>112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8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8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</sheetData>
  <sheetProtection password="ECD7" sheet="1" selectLockedCells="1"/>
  <mergeCells count="111">
    <mergeCell ref="AD40:AH41"/>
    <mergeCell ref="N40:R41"/>
    <mergeCell ref="S40:AC41"/>
    <mergeCell ref="AD44:AH45"/>
    <mergeCell ref="AD42:AH43"/>
    <mergeCell ref="S42:AC43"/>
    <mergeCell ref="N42:R43"/>
    <mergeCell ref="D44:H45"/>
    <mergeCell ref="I44:M45"/>
    <mergeCell ref="N44:R45"/>
    <mergeCell ref="S44:AC45"/>
    <mergeCell ref="I40:M41"/>
    <mergeCell ref="I38:M39"/>
    <mergeCell ref="I36:M37"/>
    <mergeCell ref="I42:M43"/>
    <mergeCell ref="D38:H39"/>
    <mergeCell ref="D42:H43"/>
    <mergeCell ref="D36:H37"/>
    <mergeCell ref="D40:H41"/>
    <mergeCell ref="D34:H35"/>
    <mergeCell ref="N28:R29"/>
    <mergeCell ref="S28:AC29"/>
    <mergeCell ref="D28:H29"/>
    <mergeCell ref="I28:M29"/>
    <mergeCell ref="I30:M31"/>
    <mergeCell ref="I32:M33"/>
    <mergeCell ref="D32:H33"/>
    <mergeCell ref="N32:R33"/>
    <mergeCell ref="S32:AC33"/>
    <mergeCell ref="I34:M35"/>
    <mergeCell ref="I26:M27"/>
    <mergeCell ref="N24:R25"/>
    <mergeCell ref="S24:AC25"/>
    <mergeCell ref="N26:R27"/>
    <mergeCell ref="I24:M25"/>
    <mergeCell ref="N34:R35"/>
    <mergeCell ref="S30:AC31"/>
    <mergeCell ref="AD24:AH25"/>
    <mergeCell ref="S18:AC19"/>
    <mergeCell ref="AD34:AH35"/>
    <mergeCell ref="AD28:AH29"/>
    <mergeCell ref="S34:AC35"/>
    <mergeCell ref="AD20:AH21"/>
    <mergeCell ref="AD22:AH23"/>
    <mergeCell ref="AD18:AH19"/>
    <mergeCell ref="AD26:AH27"/>
    <mergeCell ref="AD32:AH33"/>
    <mergeCell ref="AD38:AH39"/>
    <mergeCell ref="N30:R31"/>
    <mergeCell ref="AD36:AH37"/>
    <mergeCell ref="S26:AC27"/>
    <mergeCell ref="N36:R37"/>
    <mergeCell ref="S38:AC39"/>
    <mergeCell ref="AD30:AH31"/>
    <mergeCell ref="S36:AC37"/>
    <mergeCell ref="N38:R39"/>
    <mergeCell ref="D20:H21"/>
    <mergeCell ref="I20:M21"/>
    <mergeCell ref="N20:R21"/>
    <mergeCell ref="S22:AC23"/>
    <mergeCell ref="S20:AC21"/>
    <mergeCell ref="N22:R23"/>
    <mergeCell ref="I22:M23"/>
    <mergeCell ref="I18:M19"/>
    <mergeCell ref="N18:R19"/>
    <mergeCell ref="I16:M17"/>
    <mergeCell ref="N16:R17"/>
    <mergeCell ref="S16:AC17"/>
    <mergeCell ref="AD16:AH17"/>
    <mergeCell ref="S12:AC13"/>
    <mergeCell ref="AD12:AH13"/>
    <mergeCell ref="AD14:AH15"/>
    <mergeCell ref="I12:M13"/>
    <mergeCell ref="D14:H15"/>
    <mergeCell ref="I14:M15"/>
    <mergeCell ref="S14:AC15"/>
    <mergeCell ref="AD6:AH7"/>
    <mergeCell ref="S6:AC7"/>
    <mergeCell ref="D10:H11"/>
    <mergeCell ref="N10:R11"/>
    <mergeCell ref="S10:AC11"/>
    <mergeCell ref="AD10:AH11"/>
    <mergeCell ref="S8:AC9"/>
    <mergeCell ref="AD8:AH9"/>
    <mergeCell ref="B3:F3"/>
    <mergeCell ref="G3:Y3"/>
    <mergeCell ref="AD3:AH3"/>
    <mergeCell ref="N5:R5"/>
    <mergeCell ref="S5:AC5"/>
    <mergeCell ref="D5:H5"/>
    <mergeCell ref="AD5:AH5"/>
    <mergeCell ref="D26:H27"/>
    <mergeCell ref="N6:R7"/>
    <mergeCell ref="I10:M11"/>
    <mergeCell ref="I8:M9"/>
    <mergeCell ref="D8:H9"/>
    <mergeCell ref="D16:H17"/>
    <mergeCell ref="N8:R9"/>
    <mergeCell ref="D12:H13"/>
    <mergeCell ref="N12:R13"/>
    <mergeCell ref="D24:H25"/>
    <mergeCell ref="D30:H31"/>
    <mergeCell ref="B5:C5"/>
    <mergeCell ref="I5:M5"/>
    <mergeCell ref="N14:R15"/>
    <mergeCell ref="B26:C45"/>
    <mergeCell ref="B6:C25"/>
    <mergeCell ref="D6:H7"/>
    <mergeCell ref="I6:M7"/>
    <mergeCell ref="D22:H23"/>
    <mergeCell ref="D18:H19"/>
  </mergeCells>
  <dataValidations count="1">
    <dataValidation type="textLength" allowBlank="1" showInputMessage="1" showErrorMessage="1" error="西暦.月で入力して下さい&#10;（例:2011.3)" sqref="N6:R45">
      <formula1>6</formula1>
      <formula2>7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</dc:title>
  <dc:subject/>
  <dc:creator>福岡県土木部</dc:creator>
  <cp:keywords/>
  <dc:description/>
  <cp:lastModifiedBy>think-kyu</cp:lastModifiedBy>
  <cp:lastPrinted>2019-12-18T08:01:49Z</cp:lastPrinted>
  <dcterms:created xsi:type="dcterms:W3CDTF">2005-10-18T05:54:53Z</dcterms:created>
  <dcterms:modified xsi:type="dcterms:W3CDTF">2020-01-28T04:50:31Z</dcterms:modified>
  <cp:category/>
  <cp:version/>
  <cp:contentType/>
  <cp:contentStatus/>
</cp:coreProperties>
</file>